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 2017-2018-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<sst xmlns="http://schemas.openxmlformats.org/spreadsheetml/2006/main" count="128" uniqueCount="104">
  <si>
    <t>OPIS</t>
  </si>
  <si>
    <t>Doprinosi na plaće</t>
  </si>
  <si>
    <t>EKONOMSKA ŠKOLA PULA</t>
  </si>
  <si>
    <t>Naknade troškova zaposlenima</t>
  </si>
  <si>
    <t>Rashodi za materijal i energiju</t>
  </si>
  <si>
    <t>Rashodi za usluge</t>
  </si>
  <si>
    <t>Ostali financijski rashodi</t>
  </si>
  <si>
    <t>Knjige u knjižnici</t>
  </si>
  <si>
    <t>ŠIFRA</t>
  </si>
  <si>
    <t>RAČUN</t>
  </si>
  <si>
    <t>PROGRAM: JAVNE POTREBE U ŠKOLSTVU</t>
  </si>
  <si>
    <t>Plaće</t>
  </si>
  <si>
    <t>Rashodi za zaposlene</t>
  </si>
  <si>
    <t>Rashodi poslovanja</t>
  </si>
  <si>
    <t>Jubilarne nagrade, pomoći, otpremnine za mirovinu, …</t>
  </si>
  <si>
    <t>AKTIVNOST: Troškovi zaposlenika</t>
  </si>
  <si>
    <t>izvor financiranja: Ministarstvo znanosti, obrazovanja i športa</t>
  </si>
  <si>
    <t>PROGRAM: REDOVNO POSLOVANJE</t>
  </si>
  <si>
    <t>RASHODI POSLOVANJA</t>
  </si>
  <si>
    <t>Ostali nespomenuti rashodi poslovanja</t>
  </si>
  <si>
    <t>Materijalni rashodi</t>
  </si>
  <si>
    <t>Financijski rashodi</t>
  </si>
  <si>
    <t>AKTIVNOST: Financiranje materijalnih troškova</t>
  </si>
  <si>
    <t>AKTIVNOST: Ulaganja u održavanje opreme</t>
  </si>
  <si>
    <t>Postrojenja i oprema</t>
  </si>
  <si>
    <t>Rashodi za nabavu proizvedene dugotrajne imovine</t>
  </si>
  <si>
    <t>RASHODI ZA NABAVU NEFINANCIJSKE IMOVINE</t>
  </si>
  <si>
    <t>SVEUKUPNO RASHODI</t>
  </si>
  <si>
    <t>VRSTA PRIHODA</t>
  </si>
  <si>
    <t>6</t>
  </si>
  <si>
    <t>PRIHODI POSLOVANJA</t>
  </si>
  <si>
    <t>64</t>
  </si>
  <si>
    <t>PRIHODI OD IMOVINE</t>
  </si>
  <si>
    <t>641</t>
  </si>
  <si>
    <t>Prihodi od financijske imovine</t>
  </si>
  <si>
    <t>642</t>
  </si>
  <si>
    <t>Prihodi od nefinancijske imovine</t>
  </si>
  <si>
    <t>671</t>
  </si>
  <si>
    <t>7</t>
  </si>
  <si>
    <t>PRIHODI OD PRODAJE NEFINANCIJSKE IMOVINE</t>
  </si>
  <si>
    <t>SVEUKUPNO PRIHODI</t>
  </si>
  <si>
    <t>PROHODI PO POSEBNIM PROPISIMA</t>
  </si>
  <si>
    <t>652</t>
  </si>
  <si>
    <t>A220101</t>
  </si>
  <si>
    <t>2201</t>
  </si>
  <si>
    <t>09210</t>
  </si>
  <si>
    <t>A220102</t>
  </si>
  <si>
    <t>A210304</t>
  </si>
  <si>
    <t>K210503</t>
  </si>
  <si>
    <t>2103</t>
  </si>
  <si>
    <t>PROGRAM: Dodatni programi u srednjem školstvu</t>
  </si>
  <si>
    <t>66</t>
  </si>
  <si>
    <t>663</t>
  </si>
  <si>
    <t>izvor financiranja: Županija Istarska (50%)</t>
  </si>
  <si>
    <t>PROGRAM: Dodatni programi u srednjem školstvu - Mladi za mlade</t>
  </si>
  <si>
    <t>izvor financiranja: Europski socijalni fond putem ŽI</t>
  </si>
  <si>
    <t>Prihodi iz proračuna - MZOS</t>
  </si>
  <si>
    <t>Prihodi iz proračuna - IŽ</t>
  </si>
  <si>
    <t>izvor financiranja: Županijski proračun</t>
  </si>
  <si>
    <t>A230102</t>
  </si>
  <si>
    <t>AKTIVNOST: Županijska natjecanja</t>
  </si>
  <si>
    <t>Uredski materijal i materijalni rashodi</t>
  </si>
  <si>
    <t xml:space="preserve">izvor financiranja: HRVATSKI ZAVOD ZA ZAPOŠLJAVANJE </t>
  </si>
  <si>
    <t>Službena putovanja</t>
  </si>
  <si>
    <t>OPREMA</t>
  </si>
  <si>
    <t>2402</t>
  </si>
  <si>
    <t>PROGRAM: INVESTICIJSKO ODRŽAVANJE SREDNJIH ŠKOLA</t>
  </si>
  <si>
    <t>12007</t>
  </si>
  <si>
    <t>A240201</t>
  </si>
  <si>
    <t>AKTIVNOST: Investicijsko održavanje srednjih škola</t>
  </si>
  <si>
    <t>Usluge tekućeg i investicijskog održavanja</t>
  </si>
  <si>
    <t>PRIHODI UKUPNO</t>
  </si>
  <si>
    <t>PRIHODI OD NEFINANCIJSKE IMOVINE</t>
  </si>
  <si>
    <t>RASHODI UKUPNO</t>
  </si>
  <si>
    <t>Naknada zaposlenima</t>
  </si>
  <si>
    <t>Naknada prijevoza za zaposlene</t>
  </si>
  <si>
    <t>636</t>
  </si>
  <si>
    <r>
      <t xml:space="preserve">izvor financiranja: </t>
    </r>
    <r>
      <rPr>
        <b/>
        <sz val="10"/>
        <rFont val="Times New Roman"/>
        <family val="1"/>
      </rPr>
      <t xml:space="preserve">Županijski proračun </t>
    </r>
  </si>
  <si>
    <t>Poslovni objekti</t>
  </si>
  <si>
    <t>AKTIVNOST: OPREMA</t>
  </si>
  <si>
    <t>Oprema za nastavu</t>
  </si>
  <si>
    <r>
      <t xml:space="preserve">izvor financiranja: </t>
    </r>
    <r>
      <rPr>
        <b/>
        <sz val="10"/>
        <rFont val="Times New Roman"/>
        <family val="1"/>
      </rPr>
      <t>Vlastiti prihodi</t>
    </r>
  </si>
  <si>
    <t>ostali nespomenuti troškovi poslovanja</t>
  </si>
  <si>
    <t>Knjige u knjižnici, namještaj</t>
  </si>
  <si>
    <t>Opremanje SŠ (namještaj za učionicu)</t>
  </si>
  <si>
    <t>AKTIVNOST: Financiranje materijalnih troškova po minimalnim standardima i iznad standarda</t>
  </si>
  <si>
    <t>Klasa: 400-02/16-01/__.</t>
  </si>
  <si>
    <t>Ur.broj: 2168-18/03-16-1.</t>
  </si>
  <si>
    <t>Pula, _________ 2016.</t>
  </si>
  <si>
    <t>Predsjednik ŠO:</t>
  </si>
  <si>
    <t>________________________________</t>
  </si>
  <si>
    <t xml:space="preserve">Erol Ćurt, prof. </t>
  </si>
  <si>
    <t>izvor financiranja: INA, HEP</t>
  </si>
  <si>
    <t>RASHODI ZA NEFINANCIJSKU IMOVINU</t>
  </si>
  <si>
    <t>A220103  PROGRAM: MATERIJALNI RASHODI SŠ - DRUGI IZVORI</t>
  </si>
  <si>
    <t>Prihodi od HZZ-a za financiranje pomoćnika u nastavi</t>
  </si>
  <si>
    <t>Program: Dodatni programi u srednjem školstvu - "Školovanje bez diskriminacije" / MOZAIK 2</t>
  </si>
  <si>
    <t>Prihodi po posebnim propisima- vlastiti prihodi</t>
  </si>
  <si>
    <t>2017. g.</t>
  </si>
  <si>
    <t>PROJEKCIJE FINANCIJSKOG PLANA ZA 2017-2019.G.</t>
  </si>
  <si>
    <t>2018.g.</t>
  </si>
  <si>
    <t>2019.g.</t>
  </si>
  <si>
    <t>VIŠAK / MANJAK</t>
  </si>
  <si>
    <t>TROŠENJE VIŠKA PRIHODA IZ PRETHODNE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</si>
</sst>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\.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7" xfId="0" applyFont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shrinkToFit="1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23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5" xfId="0" applyFont="1" applyBorder="1" applyAlignment="1">
      <alignment horizontal="left" shrinkToFit="1"/>
    </xf>
    <xf numFmtId="0" fontId="3" fillId="0" borderId="27" xfId="0" applyFont="1" applyBorder="1" applyAlignment="1">
      <alignment horizontal="left" shrinkToFit="1"/>
    </xf>
    <xf numFmtId="49" fontId="3" fillId="0" borderId="15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40">
      <selection activeCell="E113" sqref="E113"/>
    </sheetView>
  </sheetViews>
  <sheetFormatPr defaultColWidth="9.140625" defaultRowHeight="12.75"/>
  <cols>
    <col min="1" max="1" width="6.28125" style="4" customWidth="1"/>
    <col min="2" max="2" width="9.140625" style="6" customWidth="1"/>
    <col min="3" max="3" width="39.421875" style="29" customWidth="1"/>
    <col min="4" max="4" width="21.421875" style="40" customWidth="1"/>
    <col min="5" max="5" width="23.8515625" style="40" customWidth="1"/>
    <col min="6" max="6" width="21.7109375" style="6" customWidth="1"/>
  </cols>
  <sheetData>
    <row r="1" ht="16.5" customHeight="1">
      <c r="B1" s="5" t="s">
        <v>2</v>
      </c>
    </row>
    <row r="2" ht="16.5" customHeight="1">
      <c r="B2" s="5"/>
    </row>
    <row r="4" spans="1:6" s="2" customFormat="1" ht="18.75">
      <c r="A4" s="85" t="s">
        <v>99</v>
      </c>
      <c r="B4" s="85"/>
      <c r="C4" s="85"/>
      <c r="D4" s="85"/>
      <c r="E4" s="85"/>
      <c r="F4" s="58"/>
    </row>
    <row r="5" spans="1:6" s="2" customFormat="1" ht="18.75">
      <c r="A5" s="85"/>
      <c r="B5" s="85"/>
      <c r="C5" s="85"/>
      <c r="D5" s="85"/>
      <c r="E5" s="85"/>
      <c r="F5" s="58"/>
    </row>
    <row r="6" spans="1:6" s="2" customFormat="1" ht="18.75">
      <c r="A6" s="47"/>
      <c r="B6" s="47"/>
      <c r="C6" s="57"/>
      <c r="D6" s="47"/>
      <c r="E6" s="47"/>
      <c r="F6" s="58"/>
    </row>
    <row r="7" spans="1:6" s="2" customFormat="1" ht="13.5" customHeight="1">
      <c r="A7" s="47"/>
      <c r="B7" s="47"/>
      <c r="C7" s="57"/>
      <c r="D7" s="54"/>
      <c r="E7" s="54"/>
      <c r="F7" s="58"/>
    </row>
    <row r="8" spans="2:6" s="2" customFormat="1" ht="13.5" customHeight="1">
      <c r="B8" s="81" t="s">
        <v>71</v>
      </c>
      <c r="C8" s="81"/>
      <c r="D8" s="55">
        <f>D9+D10</f>
        <v>5122756.49</v>
      </c>
      <c r="E8" s="55">
        <f>E9+E10</f>
        <v>5195666.48</v>
      </c>
      <c r="F8" s="55">
        <f>F9+F10</f>
        <v>5195666.48</v>
      </c>
    </row>
    <row r="9" spans="1:6" s="2" customFormat="1" ht="13.5" customHeight="1">
      <c r="A9" s="47"/>
      <c r="B9" s="81" t="s">
        <v>30</v>
      </c>
      <c r="C9" s="81"/>
      <c r="D9" s="56">
        <f>D20</f>
        <v>5119756.49</v>
      </c>
      <c r="E9" s="56">
        <f>E20</f>
        <v>5192755.48</v>
      </c>
      <c r="F9" s="56">
        <f>F20</f>
        <v>5192755.48</v>
      </c>
    </row>
    <row r="10" spans="1:6" s="2" customFormat="1" ht="13.5" customHeight="1">
      <c r="A10" s="47"/>
      <c r="B10" s="81" t="s">
        <v>72</v>
      </c>
      <c r="C10" s="81"/>
      <c r="D10" s="56">
        <f>D31</f>
        <v>3000</v>
      </c>
      <c r="E10" s="56">
        <f>E31</f>
        <v>2911</v>
      </c>
      <c r="F10" s="56">
        <f>F31</f>
        <v>2911</v>
      </c>
    </row>
    <row r="11" spans="1:6" s="2" customFormat="1" ht="13.5" customHeight="1">
      <c r="A11" s="47"/>
      <c r="B11" s="81" t="s">
        <v>73</v>
      </c>
      <c r="C11" s="81"/>
      <c r="D11" s="55">
        <f>D117</f>
        <v>5149550</v>
      </c>
      <c r="E11" s="55">
        <f>E117</f>
        <v>5195108.24</v>
      </c>
      <c r="F11" s="55">
        <f>F117</f>
        <v>5195108.24</v>
      </c>
    </row>
    <row r="12" spans="1:6" s="2" customFormat="1" ht="13.5" customHeight="1">
      <c r="A12" s="47"/>
      <c r="B12" s="81" t="s">
        <v>18</v>
      </c>
      <c r="C12" s="81"/>
      <c r="D12" s="56">
        <f>D11-D13</f>
        <v>5119550</v>
      </c>
      <c r="E12" s="56">
        <f>(E11-E13)+558.24</f>
        <v>5165666.48</v>
      </c>
      <c r="F12" s="56">
        <f>F11-F13</f>
        <v>5165108.24</v>
      </c>
    </row>
    <row r="13" spans="1:6" s="2" customFormat="1" ht="13.5" customHeight="1">
      <c r="A13" s="47"/>
      <c r="B13" s="81" t="s">
        <v>93</v>
      </c>
      <c r="C13" s="81"/>
      <c r="D13" s="56">
        <f>D78+D65+D66</f>
        <v>30000</v>
      </c>
      <c r="E13" s="56">
        <f>E78+E65+E66+E85</f>
        <v>30000</v>
      </c>
      <c r="F13" s="56">
        <f>F78+F65+F66+F85</f>
        <v>30000</v>
      </c>
    </row>
    <row r="14" spans="1:6" s="2" customFormat="1" ht="13.5" customHeight="1">
      <c r="A14" s="47"/>
      <c r="B14" s="72" t="s">
        <v>103</v>
      </c>
      <c r="C14" s="73"/>
      <c r="D14" s="56">
        <v>26793.51</v>
      </c>
      <c r="E14" s="56">
        <v>558.24</v>
      </c>
      <c r="F14" s="56">
        <v>558.24</v>
      </c>
    </row>
    <row r="15" spans="1:6" s="2" customFormat="1" ht="13.5" customHeight="1">
      <c r="A15" s="47"/>
      <c r="B15" s="82" t="s">
        <v>102</v>
      </c>
      <c r="C15" s="82"/>
      <c r="D15" s="55">
        <f>D8-D11+D14</f>
        <v>2.219167072325945E-10</v>
      </c>
      <c r="E15" s="55">
        <f>E8-E11-E14</f>
        <v>2.2350832296069711E-10</v>
      </c>
      <c r="F15" s="55">
        <f>F8-F11-F14</f>
        <v>2.2350832296069711E-10</v>
      </c>
    </row>
    <row r="16" spans="1:6" s="2" customFormat="1" ht="13.5" customHeight="1">
      <c r="A16" s="47"/>
      <c r="B16" s="47"/>
      <c r="C16" s="57"/>
      <c r="D16" s="54"/>
      <c r="E16" s="54"/>
      <c r="F16" s="58"/>
    </row>
    <row r="17" spans="1:6" s="2" customFormat="1" ht="13.5" customHeight="1">
      <c r="A17" s="47"/>
      <c r="B17" s="47"/>
      <c r="C17" s="57"/>
      <c r="D17" s="54"/>
      <c r="E17" s="54"/>
      <c r="F17" s="58"/>
    </row>
    <row r="19" spans="1:6" s="1" customFormat="1" ht="12.75">
      <c r="A19" s="8" t="s">
        <v>9</v>
      </c>
      <c r="B19" s="83" t="s">
        <v>28</v>
      </c>
      <c r="C19" s="84"/>
      <c r="D19" s="41" t="s">
        <v>98</v>
      </c>
      <c r="E19" s="62" t="s">
        <v>100</v>
      </c>
      <c r="F19" s="59" t="s">
        <v>101</v>
      </c>
    </row>
    <row r="20" spans="1:6" ht="12.75">
      <c r="A20" s="9" t="s">
        <v>29</v>
      </c>
      <c r="B20" s="23" t="s">
        <v>30</v>
      </c>
      <c r="C20" s="30"/>
      <c r="D20" s="49">
        <f>D21+D24+D26+D28+D29</f>
        <v>5119756.49</v>
      </c>
      <c r="E20" s="63">
        <f>E21+E24+E26+E28+E29</f>
        <v>5192755.48</v>
      </c>
      <c r="F20" s="49">
        <f>F21+F24+F26+F28+F29</f>
        <v>5192755.48</v>
      </c>
    </row>
    <row r="21" spans="1:6" ht="12.75">
      <c r="A21" s="9" t="s">
        <v>31</v>
      </c>
      <c r="B21" s="23" t="s">
        <v>32</v>
      </c>
      <c r="C21" s="30"/>
      <c r="D21" s="49">
        <f>D22+D23</f>
        <v>8920</v>
      </c>
      <c r="E21" s="63">
        <f>E22+E23</f>
        <v>8920</v>
      </c>
      <c r="F21" s="49">
        <f>F22+F23</f>
        <v>8920</v>
      </c>
    </row>
    <row r="22" spans="1:6" ht="12.75">
      <c r="A22" s="9" t="s">
        <v>33</v>
      </c>
      <c r="B22" s="24" t="s">
        <v>34</v>
      </c>
      <c r="C22" s="31"/>
      <c r="D22" s="49">
        <v>520</v>
      </c>
      <c r="E22" s="63">
        <v>520</v>
      </c>
      <c r="F22" s="49">
        <v>520</v>
      </c>
    </row>
    <row r="23" spans="1:6" ht="12.75">
      <c r="A23" s="9" t="s">
        <v>35</v>
      </c>
      <c r="B23" s="22" t="s">
        <v>36</v>
      </c>
      <c r="C23" s="32"/>
      <c r="D23" s="49">
        <v>8400</v>
      </c>
      <c r="E23" s="63">
        <v>8400</v>
      </c>
      <c r="F23" s="49">
        <v>8400</v>
      </c>
    </row>
    <row r="24" spans="1:6" ht="12.75">
      <c r="A24" s="9" t="s">
        <v>42</v>
      </c>
      <c r="B24" s="22" t="s">
        <v>41</v>
      </c>
      <c r="C24" s="32"/>
      <c r="D24" s="49">
        <f>D25</f>
        <v>49527.24</v>
      </c>
      <c r="E24" s="63">
        <v>49527.24</v>
      </c>
      <c r="F24" s="49">
        <v>49527.24</v>
      </c>
    </row>
    <row r="25" spans="1:6" ht="12.75">
      <c r="A25" s="9" t="s">
        <v>42</v>
      </c>
      <c r="B25" s="22" t="s">
        <v>97</v>
      </c>
      <c r="C25" s="32"/>
      <c r="D25" s="49">
        <v>49527.24</v>
      </c>
      <c r="E25" s="63">
        <v>49527.24</v>
      </c>
      <c r="F25" s="49">
        <v>49527.24</v>
      </c>
    </row>
    <row r="26" spans="1:6" ht="12.75">
      <c r="A26" s="9" t="s">
        <v>51</v>
      </c>
      <c r="B26" s="72" t="s">
        <v>95</v>
      </c>
      <c r="C26" s="73"/>
      <c r="D26" s="49">
        <v>21200</v>
      </c>
      <c r="E26" s="63">
        <v>21200</v>
      </c>
      <c r="F26" s="49">
        <v>21200</v>
      </c>
    </row>
    <row r="27" spans="1:6" ht="12.75">
      <c r="A27" s="9" t="s">
        <v>52</v>
      </c>
      <c r="B27" s="72" t="s">
        <v>95</v>
      </c>
      <c r="C27" s="73"/>
      <c r="D27" s="49">
        <v>21200</v>
      </c>
      <c r="E27" s="63">
        <f>E91</f>
        <v>12000</v>
      </c>
      <c r="F27" s="49">
        <f>F91</f>
        <v>12000</v>
      </c>
    </row>
    <row r="28" spans="1:6" ht="12.75">
      <c r="A28" s="9" t="s">
        <v>76</v>
      </c>
      <c r="B28" s="72" t="s">
        <v>56</v>
      </c>
      <c r="C28" s="73"/>
      <c r="D28" s="49">
        <v>4378350</v>
      </c>
      <c r="E28" s="63">
        <f>E38</f>
        <v>4580000</v>
      </c>
      <c r="F28" s="49">
        <f>F38</f>
        <v>4580000</v>
      </c>
    </row>
    <row r="29" spans="1:6" ht="12.75">
      <c r="A29" s="9" t="s">
        <v>37</v>
      </c>
      <c r="B29" s="74" t="s">
        <v>57</v>
      </c>
      <c r="C29" s="75"/>
      <c r="D29" s="61">
        <v>661759.25</v>
      </c>
      <c r="E29" s="64">
        <f>E47+E59+E63+E110+E103</f>
        <v>533108.24</v>
      </c>
      <c r="F29" s="61">
        <f>F47+F59+F63+F110+F103</f>
        <v>533108.24</v>
      </c>
    </row>
    <row r="30" spans="1:6" ht="6.75" customHeight="1">
      <c r="A30" s="9"/>
      <c r="B30" s="11"/>
      <c r="C30" s="30"/>
      <c r="D30" s="49"/>
      <c r="E30" s="63"/>
      <c r="F30" s="49"/>
    </row>
    <row r="31" spans="1:6" ht="12.75">
      <c r="A31" s="9" t="s">
        <v>38</v>
      </c>
      <c r="B31" s="11" t="s">
        <v>39</v>
      </c>
      <c r="C31" s="30"/>
      <c r="D31" s="49">
        <v>3000</v>
      </c>
      <c r="E31" s="63">
        <v>2911</v>
      </c>
      <c r="F31" s="49">
        <v>2911</v>
      </c>
    </row>
    <row r="32" spans="1:6" ht="6.75" customHeight="1" thickBot="1">
      <c r="A32" s="12"/>
      <c r="B32" s="13"/>
      <c r="C32" s="33"/>
      <c r="D32" s="51"/>
      <c r="E32" s="65"/>
      <c r="F32" s="20"/>
    </row>
    <row r="33" spans="1:6" s="1" customFormat="1" ht="13.5" thickBot="1">
      <c r="A33" s="14"/>
      <c r="B33" s="26" t="s">
        <v>40</v>
      </c>
      <c r="C33" s="34"/>
      <c r="D33" s="52">
        <f>D20+D31</f>
        <v>5122756.49</v>
      </c>
      <c r="E33" s="66">
        <f>E20+E31</f>
        <v>5195666.48</v>
      </c>
      <c r="F33" s="60">
        <f>F20+F31</f>
        <v>5195666.48</v>
      </c>
    </row>
    <row r="34" spans="1:6" ht="12.75">
      <c r="A34" s="15" t="s">
        <v>8</v>
      </c>
      <c r="B34" s="16" t="s">
        <v>9</v>
      </c>
      <c r="C34" s="35" t="s">
        <v>0</v>
      </c>
      <c r="D34" s="28"/>
      <c r="E34" s="67"/>
      <c r="F34" s="16"/>
    </row>
    <row r="35" spans="1:6" ht="12.75">
      <c r="A35" s="17" t="s">
        <v>44</v>
      </c>
      <c r="B35" s="11" t="s">
        <v>10</v>
      </c>
      <c r="C35" s="30"/>
      <c r="D35" s="10"/>
      <c r="E35" s="68"/>
      <c r="F35" s="11"/>
    </row>
    <row r="36" spans="1:6" ht="12.75">
      <c r="A36" s="17" t="s">
        <v>45</v>
      </c>
      <c r="B36" s="25" t="s">
        <v>16</v>
      </c>
      <c r="C36" s="36"/>
      <c r="D36" s="10"/>
      <c r="E36" s="68"/>
      <c r="F36" s="11"/>
    </row>
    <row r="37" spans="1:6" ht="12.75">
      <c r="A37" s="17" t="s">
        <v>43</v>
      </c>
      <c r="B37" s="25" t="s">
        <v>15</v>
      </c>
      <c r="C37" s="36"/>
      <c r="D37" s="10"/>
      <c r="E37" s="68"/>
      <c r="F37" s="11"/>
    </row>
    <row r="38" spans="1:6" ht="12.75">
      <c r="A38" s="17"/>
      <c r="B38" s="11">
        <v>3</v>
      </c>
      <c r="C38" s="30" t="s">
        <v>13</v>
      </c>
      <c r="D38" s="49">
        <f>D39</f>
        <v>4535000</v>
      </c>
      <c r="E38" s="63">
        <f>E39</f>
        <v>4580000</v>
      </c>
      <c r="F38" s="49">
        <f>F39</f>
        <v>4580000</v>
      </c>
    </row>
    <row r="39" spans="1:6" ht="12.75">
      <c r="A39" s="17"/>
      <c r="B39" s="11">
        <v>31</v>
      </c>
      <c r="C39" s="30" t="s">
        <v>12</v>
      </c>
      <c r="D39" s="49">
        <f>D40+D41+D42</f>
        <v>4535000</v>
      </c>
      <c r="E39" s="63">
        <f>E40+E41+E42</f>
        <v>4580000</v>
      </c>
      <c r="F39" s="49">
        <f>F40+F41+F42</f>
        <v>4580000</v>
      </c>
    </row>
    <row r="40" spans="1:6" ht="12.75">
      <c r="A40" s="17"/>
      <c r="B40" s="11">
        <v>311</v>
      </c>
      <c r="C40" s="30" t="s">
        <v>11</v>
      </c>
      <c r="D40" s="49">
        <v>3850000</v>
      </c>
      <c r="E40" s="63">
        <v>3890000</v>
      </c>
      <c r="F40" s="49">
        <v>3890000</v>
      </c>
    </row>
    <row r="41" spans="1:6" ht="12.75">
      <c r="A41" s="17"/>
      <c r="B41" s="11">
        <v>312</v>
      </c>
      <c r="C41" s="30" t="s">
        <v>14</v>
      </c>
      <c r="D41" s="49">
        <v>65000</v>
      </c>
      <c r="E41" s="63">
        <v>65000</v>
      </c>
      <c r="F41" s="49">
        <v>65000</v>
      </c>
    </row>
    <row r="42" spans="1:6" ht="12.75">
      <c r="A42" s="17"/>
      <c r="B42" s="11">
        <v>313</v>
      </c>
      <c r="C42" s="30" t="s">
        <v>1</v>
      </c>
      <c r="D42" s="49">
        <v>620000</v>
      </c>
      <c r="E42" s="63">
        <v>625000</v>
      </c>
      <c r="F42" s="49">
        <v>625000</v>
      </c>
    </row>
    <row r="43" spans="1:6" ht="6.75" customHeight="1">
      <c r="A43" s="17"/>
      <c r="B43" s="11"/>
      <c r="C43" s="30"/>
      <c r="D43" s="49"/>
      <c r="E43" s="63"/>
      <c r="F43" s="11"/>
    </row>
    <row r="44" spans="1:6" ht="12.75">
      <c r="A44" s="17" t="s">
        <v>44</v>
      </c>
      <c r="B44" s="25" t="s">
        <v>17</v>
      </c>
      <c r="C44" s="36"/>
      <c r="D44" s="49"/>
      <c r="E44" s="63"/>
      <c r="F44" s="11"/>
    </row>
    <row r="45" spans="1:6" ht="12.75">
      <c r="A45" s="17" t="s">
        <v>45</v>
      </c>
      <c r="B45" s="25" t="s">
        <v>77</v>
      </c>
      <c r="C45" s="36"/>
      <c r="D45" s="49"/>
      <c r="E45" s="63"/>
      <c r="F45" s="11"/>
    </row>
    <row r="46" spans="1:6" ht="12.75">
      <c r="A46" s="17" t="s">
        <v>46</v>
      </c>
      <c r="B46" s="76" t="s">
        <v>85</v>
      </c>
      <c r="C46" s="77"/>
      <c r="D46" s="77"/>
      <c r="E46" s="77"/>
      <c r="F46" s="11"/>
    </row>
    <row r="47" spans="1:6" ht="12.75">
      <c r="A47" s="17"/>
      <c r="B47" s="11">
        <v>3</v>
      </c>
      <c r="C47" s="30" t="s">
        <v>18</v>
      </c>
      <c r="D47" s="49">
        <f>D48+D53+D55</f>
        <v>441000</v>
      </c>
      <c r="E47" s="64">
        <f>E48+E53</f>
        <v>441558.24</v>
      </c>
      <c r="F47" s="61">
        <f>F48+F53</f>
        <v>441558.24</v>
      </c>
    </row>
    <row r="48" spans="1:6" ht="12.75">
      <c r="A48" s="17"/>
      <c r="B48" s="11">
        <v>32</v>
      </c>
      <c r="C48" s="30" t="s">
        <v>20</v>
      </c>
      <c r="D48" s="49">
        <f>D49+D50+D51+D52</f>
        <v>435000</v>
      </c>
      <c r="E48" s="63">
        <f>E49+E50+E51+E52</f>
        <v>435000</v>
      </c>
      <c r="F48" s="49">
        <f>F49+F50+F51+F52</f>
        <v>435000</v>
      </c>
    </row>
    <row r="49" spans="1:6" ht="12.75">
      <c r="A49" s="17"/>
      <c r="B49" s="11">
        <v>321</v>
      </c>
      <c r="C49" s="30" t="s">
        <v>3</v>
      </c>
      <c r="D49" s="49">
        <v>70000</v>
      </c>
      <c r="E49" s="63">
        <v>70000</v>
      </c>
      <c r="F49" s="49">
        <v>70000</v>
      </c>
    </row>
    <row r="50" spans="1:6" ht="12.75">
      <c r="A50" s="17"/>
      <c r="B50" s="11">
        <v>322</v>
      </c>
      <c r="C50" s="30" t="s">
        <v>4</v>
      </c>
      <c r="D50" s="49">
        <v>120000</v>
      </c>
      <c r="E50" s="63">
        <v>120000</v>
      </c>
      <c r="F50" s="49">
        <v>120000</v>
      </c>
    </row>
    <row r="51" spans="1:6" ht="12.75">
      <c r="A51" s="17"/>
      <c r="B51" s="11">
        <v>323</v>
      </c>
      <c r="C51" s="30" t="s">
        <v>5</v>
      </c>
      <c r="D51" s="49">
        <v>220000</v>
      </c>
      <c r="E51" s="63">
        <v>220000</v>
      </c>
      <c r="F51" s="49">
        <v>220000</v>
      </c>
    </row>
    <row r="52" spans="1:6" ht="12.75">
      <c r="A52" s="17"/>
      <c r="B52" s="11">
        <v>329</v>
      </c>
      <c r="C52" s="30" t="s">
        <v>19</v>
      </c>
      <c r="D52" s="49">
        <v>25000</v>
      </c>
      <c r="E52" s="63">
        <v>25000</v>
      </c>
      <c r="F52" s="49">
        <v>25000</v>
      </c>
    </row>
    <row r="53" spans="1:6" ht="12.75">
      <c r="A53" s="17"/>
      <c r="B53" s="11">
        <v>34</v>
      </c>
      <c r="C53" s="30" t="s">
        <v>21</v>
      </c>
      <c r="D53" s="49">
        <v>6000</v>
      </c>
      <c r="E53" s="63">
        <v>6558.24</v>
      </c>
      <c r="F53" s="49">
        <v>6558.24</v>
      </c>
    </row>
    <row r="54" spans="1:6" ht="12.75">
      <c r="A54" s="17"/>
      <c r="B54" s="11">
        <v>343</v>
      </c>
      <c r="C54" s="30" t="s">
        <v>6</v>
      </c>
      <c r="D54" s="49">
        <v>6000</v>
      </c>
      <c r="E54" s="63">
        <v>6558.24</v>
      </c>
      <c r="F54" s="49">
        <v>6558.24</v>
      </c>
    </row>
    <row r="55" spans="1:6" ht="12.75">
      <c r="A55" s="17"/>
      <c r="B55" s="11">
        <v>4</v>
      </c>
      <c r="C55" s="30" t="s">
        <v>64</v>
      </c>
      <c r="D55" s="49">
        <v>0</v>
      </c>
      <c r="E55" s="63">
        <v>0</v>
      </c>
      <c r="F55" s="49">
        <v>0</v>
      </c>
    </row>
    <row r="56" spans="1:6" ht="12.75">
      <c r="A56" s="17"/>
      <c r="B56" s="11">
        <v>4241</v>
      </c>
      <c r="C56" s="30" t="s">
        <v>83</v>
      </c>
      <c r="D56" s="49">
        <v>0</v>
      </c>
      <c r="E56" s="63">
        <v>0</v>
      </c>
      <c r="F56" s="49">
        <v>0</v>
      </c>
    </row>
    <row r="57" spans="1:6" ht="6" customHeight="1">
      <c r="A57" s="17"/>
      <c r="B57" s="11"/>
      <c r="C57" s="30"/>
      <c r="D57" s="49"/>
      <c r="E57" s="63"/>
      <c r="F57" s="11"/>
    </row>
    <row r="58" spans="1:6" ht="12.75" customHeight="1">
      <c r="A58" s="17" t="s">
        <v>59</v>
      </c>
      <c r="B58" s="72" t="s">
        <v>60</v>
      </c>
      <c r="C58" s="73"/>
      <c r="D58" s="49"/>
      <c r="E58" s="63"/>
      <c r="F58" s="11"/>
    </row>
    <row r="59" spans="1:6" ht="12.75" customHeight="1">
      <c r="A59" s="17"/>
      <c r="B59" s="48">
        <v>3221</v>
      </c>
      <c r="C59" s="36" t="s">
        <v>61</v>
      </c>
      <c r="D59" s="49">
        <v>10000</v>
      </c>
      <c r="E59" s="64">
        <v>10000</v>
      </c>
      <c r="F59" s="61">
        <v>10000</v>
      </c>
    </row>
    <row r="60" spans="1:6" ht="6" customHeight="1">
      <c r="A60" s="17"/>
      <c r="B60" s="11"/>
      <c r="C60" s="30"/>
      <c r="D60" s="49"/>
      <c r="E60" s="63"/>
      <c r="F60" s="11"/>
    </row>
    <row r="61" spans="1:6" ht="12.75" customHeight="1">
      <c r="A61" s="17" t="s">
        <v>65</v>
      </c>
      <c r="B61" s="11" t="s">
        <v>66</v>
      </c>
      <c r="C61" s="30"/>
      <c r="D61" s="49"/>
      <c r="E61" s="63"/>
      <c r="F61" s="11"/>
    </row>
    <row r="62" spans="1:6" ht="12.75" customHeight="1">
      <c r="A62" s="17" t="s">
        <v>67</v>
      </c>
      <c r="B62" s="11" t="s">
        <v>58</v>
      </c>
      <c r="C62" s="30"/>
      <c r="D62" s="49"/>
      <c r="E62" s="63"/>
      <c r="F62" s="11"/>
    </row>
    <row r="63" spans="1:6" ht="12.75" customHeight="1">
      <c r="A63" s="17" t="s">
        <v>68</v>
      </c>
      <c r="B63" s="11" t="s">
        <v>69</v>
      </c>
      <c r="C63" s="30"/>
      <c r="D63" s="49">
        <f>D64+D65+D66</f>
        <v>0</v>
      </c>
      <c r="E63" s="64">
        <f>E64+E65+E66</f>
        <v>0</v>
      </c>
      <c r="F63" s="61">
        <f>F64+F65+F66</f>
        <v>0</v>
      </c>
    </row>
    <row r="64" spans="1:6" ht="12.75" customHeight="1">
      <c r="A64" s="17"/>
      <c r="B64" s="11">
        <v>3232</v>
      </c>
      <c r="C64" s="30" t="s">
        <v>70</v>
      </c>
      <c r="D64" s="49">
        <v>0</v>
      </c>
      <c r="E64" s="63">
        <v>0</v>
      </c>
      <c r="F64" s="49">
        <v>0</v>
      </c>
    </row>
    <row r="65" spans="1:6" ht="12.75" customHeight="1">
      <c r="A65" s="17"/>
      <c r="B65" s="11">
        <v>4212</v>
      </c>
      <c r="C65" s="30" t="s">
        <v>78</v>
      </c>
      <c r="D65" s="49">
        <v>0</v>
      </c>
      <c r="E65" s="63">
        <v>0</v>
      </c>
      <c r="F65" s="49">
        <v>0</v>
      </c>
    </row>
    <row r="66" spans="1:6" ht="12.75" customHeight="1">
      <c r="A66" s="17"/>
      <c r="B66" s="11">
        <v>4212</v>
      </c>
      <c r="C66" s="30" t="s">
        <v>84</v>
      </c>
      <c r="D66" s="49">
        <v>0</v>
      </c>
      <c r="E66" s="63">
        <v>0</v>
      </c>
      <c r="F66" s="49">
        <v>0</v>
      </c>
    </row>
    <row r="67" spans="1:6" ht="6" customHeight="1">
      <c r="A67" s="17"/>
      <c r="B67" s="48"/>
      <c r="C67" s="36"/>
      <c r="D67" s="49"/>
      <c r="E67" s="63"/>
      <c r="F67" s="11"/>
    </row>
    <row r="68" spans="1:6" ht="12.75" customHeight="1">
      <c r="A68" s="78" t="s">
        <v>94</v>
      </c>
      <c r="B68" s="79"/>
      <c r="C68" s="80"/>
      <c r="D68" s="49"/>
      <c r="E68" s="63"/>
      <c r="F68" s="11"/>
    </row>
    <row r="69" spans="1:6" ht="12.75" customHeight="1">
      <c r="A69" s="17"/>
      <c r="B69" s="25" t="s">
        <v>81</v>
      </c>
      <c r="C69" s="36"/>
      <c r="D69" s="49"/>
      <c r="E69" s="63"/>
      <c r="F69" s="11"/>
    </row>
    <row r="70" spans="1:6" ht="12.75" customHeight="1">
      <c r="A70" s="17"/>
      <c r="B70" s="25" t="s">
        <v>22</v>
      </c>
      <c r="C70" s="36"/>
      <c r="D70" s="49"/>
      <c r="E70" s="63"/>
      <c r="F70" s="11"/>
    </row>
    <row r="71" spans="1:6" ht="12.75" customHeight="1">
      <c r="A71" s="17"/>
      <c r="B71" s="25">
        <v>3</v>
      </c>
      <c r="C71" s="36" t="s">
        <v>18</v>
      </c>
      <c r="D71" s="49">
        <f>D72+D73+D74+D75</f>
        <v>40000</v>
      </c>
      <c r="E71" s="63">
        <f>E72+E73+E74+E75</f>
        <v>40000</v>
      </c>
      <c r="F71" s="49">
        <f>F72+F73+F74+F75</f>
        <v>40000</v>
      </c>
    </row>
    <row r="72" spans="1:6" ht="12.75" customHeight="1">
      <c r="A72" s="17"/>
      <c r="B72" s="25">
        <v>321</v>
      </c>
      <c r="C72" s="36" t="s">
        <v>63</v>
      </c>
      <c r="D72" s="49">
        <v>25000</v>
      </c>
      <c r="E72" s="63">
        <v>25000</v>
      </c>
      <c r="F72" s="49">
        <v>25000</v>
      </c>
    </row>
    <row r="73" spans="1:6" ht="12.75" customHeight="1">
      <c r="A73" s="17"/>
      <c r="B73" s="25">
        <v>322</v>
      </c>
      <c r="C73" s="36" t="s">
        <v>61</v>
      </c>
      <c r="D73" s="49">
        <v>5000</v>
      </c>
      <c r="E73" s="63">
        <v>5000</v>
      </c>
      <c r="F73" s="49">
        <v>5000</v>
      </c>
    </row>
    <row r="74" spans="1:6" ht="12.75" customHeight="1">
      <c r="A74" s="17"/>
      <c r="B74" s="25">
        <v>323</v>
      </c>
      <c r="C74" s="36" t="s">
        <v>5</v>
      </c>
      <c r="D74" s="49">
        <v>6000</v>
      </c>
      <c r="E74" s="63">
        <v>6000</v>
      </c>
      <c r="F74" s="49">
        <v>6000</v>
      </c>
    </row>
    <row r="75" spans="1:6" ht="12.75" customHeight="1">
      <c r="A75" s="17"/>
      <c r="B75" s="25">
        <v>329</v>
      </c>
      <c r="C75" s="36" t="s">
        <v>82</v>
      </c>
      <c r="D75" s="49">
        <v>4000</v>
      </c>
      <c r="E75" s="63">
        <v>4000</v>
      </c>
      <c r="F75" s="49">
        <v>4000</v>
      </c>
    </row>
    <row r="76" spans="1:6" ht="12.75" customHeight="1">
      <c r="A76" s="17"/>
      <c r="B76" s="25"/>
      <c r="C76" s="36"/>
      <c r="D76" s="49"/>
      <c r="E76" s="63"/>
      <c r="F76" s="11"/>
    </row>
    <row r="77" spans="1:6" ht="12.75">
      <c r="A77" s="17" t="s">
        <v>48</v>
      </c>
      <c r="B77" s="25" t="s">
        <v>23</v>
      </c>
      <c r="C77" s="36"/>
      <c r="D77" s="49"/>
      <c r="E77" s="63"/>
      <c r="F77" s="11"/>
    </row>
    <row r="78" spans="1:6" ht="12.75">
      <c r="A78" s="17"/>
      <c r="B78" s="11">
        <v>4</v>
      </c>
      <c r="C78" s="30" t="s">
        <v>26</v>
      </c>
      <c r="D78" s="49">
        <f>D79</f>
        <v>30000</v>
      </c>
      <c r="E78" s="49">
        <f>E79</f>
        <v>30000</v>
      </c>
      <c r="F78" s="49">
        <f>F79</f>
        <v>30000</v>
      </c>
    </row>
    <row r="79" spans="1:6" ht="12.75">
      <c r="A79" s="17"/>
      <c r="B79" s="11">
        <v>42</v>
      </c>
      <c r="C79" s="30" t="s">
        <v>25</v>
      </c>
      <c r="D79" s="49">
        <f>D80+D81</f>
        <v>30000</v>
      </c>
      <c r="E79" s="49">
        <f>E80+E81</f>
        <v>30000</v>
      </c>
      <c r="F79" s="49">
        <f>F80+F81</f>
        <v>30000</v>
      </c>
    </row>
    <row r="80" spans="1:6" ht="12.75">
      <c r="A80" s="17"/>
      <c r="B80" s="11">
        <v>422</v>
      </c>
      <c r="C80" s="30" t="s">
        <v>24</v>
      </c>
      <c r="D80" s="49">
        <v>25000</v>
      </c>
      <c r="E80" s="63">
        <v>25000</v>
      </c>
      <c r="F80" s="49">
        <v>25000</v>
      </c>
    </row>
    <row r="81" spans="1:6" ht="12.75">
      <c r="A81" s="17"/>
      <c r="B81" s="11">
        <v>424</v>
      </c>
      <c r="C81" s="30" t="s">
        <v>7</v>
      </c>
      <c r="D81" s="49">
        <v>5000</v>
      </c>
      <c r="E81" s="63">
        <v>5000</v>
      </c>
      <c r="F81" s="49">
        <v>5000</v>
      </c>
    </row>
    <row r="82" spans="1:6" ht="6" customHeight="1">
      <c r="A82" s="17"/>
      <c r="B82" s="11"/>
      <c r="C82" s="30"/>
      <c r="D82" s="49"/>
      <c r="E82" s="63"/>
      <c r="F82" s="11"/>
    </row>
    <row r="83" spans="1:6" ht="12.75" customHeight="1">
      <c r="A83" s="17"/>
      <c r="B83" s="48" t="s">
        <v>92</v>
      </c>
      <c r="C83" s="36"/>
      <c r="D83" s="49"/>
      <c r="E83" s="63"/>
      <c r="F83" s="11"/>
    </row>
    <row r="84" spans="1:6" ht="12.75" customHeight="1">
      <c r="A84" s="17"/>
      <c r="B84" s="48" t="s">
        <v>79</v>
      </c>
      <c r="C84" s="36"/>
      <c r="D84" s="49"/>
      <c r="E84" s="63"/>
      <c r="F84" s="11"/>
    </row>
    <row r="85" spans="1:6" ht="12.75" customHeight="1">
      <c r="A85" s="17"/>
      <c r="B85" s="48">
        <v>4</v>
      </c>
      <c r="C85" s="36" t="s">
        <v>80</v>
      </c>
      <c r="D85" s="49">
        <v>0</v>
      </c>
      <c r="E85" s="63">
        <v>0</v>
      </c>
      <c r="F85" s="49">
        <v>0</v>
      </c>
    </row>
    <row r="86" spans="1:6" ht="12.75" customHeight="1">
      <c r="A86" s="17"/>
      <c r="B86" s="48">
        <v>422</v>
      </c>
      <c r="C86" s="36" t="s">
        <v>80</v>
      </c>
      <c r="D86" s="49">
        <v>0</v>
      </c>
      <c r="E86" s="40">
        <v>0</v>
      </c>
      <c r="F86" s="71">
        <v>0</v>
      </c>
    </row>
    <row r="87" spans="1:6" ht="6.75" customHeight="1">
      <c r="A87" s="17"/>
      <c r="B87" s="48"/>
      <c r="C87" s="36"/>
      <c r="D87" s="49"/>
      <c r="E87" s="63"/>
      <c r="F87" s="11"/>
    </row>
    <row r="88" spans="1:6" ht="12.75" customHeight="1">
      <c r="A88" s="17" t="s">
        <v>49</v>
      </c>
      <c r="B88" s="22" t="s">
        <v>50</v>
      </c>
      <c r="C88" s="32"/>
      <c r="D88" s="49"/>
      <c r="E88" s="63"/>
      <c r="F88" s="11"/>
    </row>
    <row r="89" spans="1:6" ht="12.75" customHeight="1">
      <c r="A89" s="17"/>
      <c r="B89" s="21" t="s">
        <v>62</v>
      </c>
      <c r="C89" s="37"/>
      <c r="D89" s="49"/>
      <c r="E89" s="63"/>
      <c r="F89" s="11"/>
    </row>
    <row r="90" spans="1:6" ht="12.75" customHeight="1">
      <c r="A90" s="17" t="s">
        <v>47</v>
      </c>
      <c r="B90" s="21" t="s">
        <v>15</v>
      </c>
      <c r="C90" s="37"/>
      <c r="D90" s="49"/>
      <c r="E90" s="63"/>
      <c r="F90" s="11"/>
    </row>
    <row r="91" spans="1:6" ht="12.75" customHeight="1">
      <c r="A91" s="17"/>
      <c r="B91" s="11">
        <v>3</v>
      </c>
      <c r="C91" s="30" t="s">
        <v>18</v>
      </c>
      <c r="D91" s="49">
        <v>12000</v>
      </c>
      <c r="E91" s="63">
        <v>12000</v>
      </c>
      <c r="F91" s="49">
        <v>12000</v>
      </c>
    </row>
    <row r="92" spans="1:6" ht="12.75" customHeight="1">
      <c r="A92" s="17"/>
      <c r="B92" s="11">
        <v>31</v>
      </c>
      <c r="C92" s="30" t="s">
        <v>12</v>
      </c>
      <c r="D92" s="49">
        <v>12000</v>
      </c>
      <c r="E92" s="63">
        <v>12000</v>
      </c>
      <c r="F92" s="49">
        <v>12000</v>
      </c>
    </row>
    <row r="93" spans="1:6" ht="12.75" customHeight="1">
      <c r="A93" s="17"/>
      <c r="B93" s="11">
        <v>311</v>
      </c>
      <c r="C93" s="30" t="s">
        <v>11</v>
      </c>
      <c r="D93" s="49">
        <v>10000</v>
      </c>
      <c r="E93" s="63">
        <v>10000</v>
      </c>
      <c r="F93" s="49">
        <v>10000</v>
      </c>
    </row>
    <row r="94" spans="1:6" ht="12.75" customHeight="1">
      <c r="A94" s="17"/>
      <c r="B94" s="11">
        <v>313</v>
      </c>
      <c r="C94" s="30" t="s">
        <v>1</v>
      </c>
      <c r="D94" s="49">
        <v>2000</v>
      </c>
      <c r="E94" s="63">
        <v>2000</v>
      </c>
      <c r="F94" s="49">
        <v>2000</v>
      </c>
    </row>
    <row r="95" spans="1:6" ht="12.75" customHeight="1">
      <c r="A95" s="17"/>
      <c r="B95" s="11"/>
      <c r="C95" s="30"/>
      <c r="D95" s="49"/>
      <c r="E95" s="63"/>
      <c r="F95" s="11"/>
    </row>
    <row r="96" spans="1:6" ht="12.75" customHeight="1">
      <c r="A96" s="17" t="s">
        <v>47</v>
      </c>
      <c r="B96" s="22" t="s">
        <v>22</v>
      </c>
      <c r="C96" s="32"/>
      <c r="D96" s="49"/>
      <c r="E96" s="63"/>
      <c r="F96" s="11"/>
    </row>
    <row r="97" spans="1:6" ht="12.75" customHeight="1">
      <c r="A97" s="17"/>
      <c r="B97" s="11">
        <v>32</v>
      </c>
      <c r="C97" s="30" t="s">
        <v>20</v>
      </c>
      <c r="D97" s="49">
        <v>0</v>
      </c>
      <c r="E97" s="63">
        <v>0</v>
      </c>
      <c r="F97" s="49">
        <v>0</v>
      </c>
    </row>
    <row r="98" spans="1:6" ht="12.75" customHeight="1">
      <c r="A98" s="17"/>
      <c r="B98" s="11">
        <v>321</v>
      </c>
      <c r="C98" s="30" t="s">
        <v>3</v>
      </c>
      <c r="D98" s="49">
        <v>0</v>
      </c>
      <c r="E98" s="63">
        <v>0</v>
      </c>
      <c r="F98" s="49">
        <v>0</v>
      </c>
    </row>
    <row r="99" spans="1:6" ht="12.75" customHeight="1">
      <c r="A99" s="17"/>
      <c r="B99" s="11"/>
      <c r="C99" s="30"/>
      <c r="D99" s="50"/>
      <c r="E99" s="69"/>
      <c r="F99" s="11"/>
    </row>
    <row r="100" spans="1:6" ht="12.75" customHeight="1">
      <c r="A100" s="17" t="s">
        <v>49</v>
      </c>
      <c r="B100" s="22" t="s">
        <v>54</v>
      </c>
      <c r="C100" s="32"/>
      <c r="D100" s="50"/>
      <c r="E100" s="69"/>
      <c r="F100" s="11"/>
    </row>
    <row r="101" spans="1:6" ht="12.75" customHeight="1">
      <c r="A101" s="17"/>
      <c r="B101" s="72" t="s">
        <v>53</v>
      </c>
      <c r="C101" s="73"/>
      <c r="D101" s="50"/>
      <c r="E101" s="69"/>
      <c r="F101" s="11"/>
    </row>
    <row r="102" spans="1:6" ht="12.75" customHeight="1">
      <c r="A102" s="17" t="s">
        <v>47</v>
      </c>
      <c r="B102" s="72" t="str">
        <f>B90</f>
        <v>AKTIVNOST: Troškovi zaposlenika</v>
      </c>
      <c r="C102" s="73"/>
      <c r="D102" s="50"/>
      <c r="E102" s="69"/>
      <c r="F102" s="11"/>
    </row>
    <row r="103" spans="1:6" ht="12.75" customHeight="1">
      <c r="A103" s="17"/>
      <c r="B103" s="11">
        <v>3</v>
      </c>
      <c r="C103" s="30" t="str">
        <f>C91</f>
        <v>RASHODI POSLOVANJA</v>
      </c>
      <c r="D103" s="50">
        <v>0</v>
      </c>
      <c r="E103" s="69">
        <v>0</v>
      </c>
      <c r="F103" s="49">
        <v>0</v>
      </c>
    </row>
    <row r="104" spans="1:6" ht="12.75" customHeight="1">
      <c r="A104" s="17"/>
      <c r="B104" s="11">
        <v>31</v>
      </c>
      <c r="C104" s="30" t="str">
        <f>C92</f>
        <v>Rashodi za zaposlene</v>
      </c>
      <c r="D104" s="50">
        <v>0</v>
      </c>
      <c r="E104" s="69">
        <v>0</v>
      </c>
      <c r="F104" s="49">
        <v>0</v>
      </c>
    </row>
    <row r="105" spans="1:6" ht="12.75" customHeight="1">
      <c r="A105" s="17"/>
      <c r="B105" s="11">
        <v>311</v>
      </c>
      <c r="C105" s="30" t="str">
        <f>C93</f>
        <v>Plaće</v>
      </c>
      <c r="D105" s="50">
        <v>0</v>
      </c>
      <c r="E105" s="69">
        <v>0</v>
      </c>
      <c r="F105" s="49">
        <v>0</v>
      </c>
    </row>
    <row r="106" spans="1:6" ht="12.75" customHeight="1">
      <c r="A106" s="17"/>
      <c r="B106" s="11"/>
      <c r="C106" s="30"/>
      <c r="D106" s="50"/>
      <c r="E106" s="69"/>
      <c r="F106" s="11"/>
    </row>
    <row r="107" spans="1:6" ht="12.75" customHeight="1">
      <c r="A107" s="17" t="s">
        <v>49</v>
      </c>
      <c r="B107" s="11" t="s">
        <v>96</v>
      </c>
      <c r="C107" s="30"/>
      <c r="D107" s="50"/>
      <c r="E107" s="69"/>
      <c r="F107" s="11"/>
    </row>
    <row r="108" spans="1:6" ht="12.75" customHeight="1">
      <c r="A108" s="17"/>
      <c r="B108" s="72" t="s">
        <v>55</v>
      </c>
      <c r="C108" s="73"/>
      <c r="D108" s="50"/>
      <c r="E108" s="69"/>
      <c r="F108" s="11"/>
    </row>
    <row r="109" spans="1:6" ht="12.75" customHeight="1">
      <c r="A109" s="17"/>
      <c r="B109" s="72" t="str">
        <f>B102</f>
        <v>AKTIVNOST: Troškovi zaposlenika</v>
      </c>
      <c r="C109" s="73"/>
      <c r="D109" s="50"/>
      <c r="E109" s="69"/>
      <c r="F109" s="11"/>
    </row>
    <row r="110" spans="1:6" ht="12.75" customHeight="1">
      <c r="A110" s="17"/>
      <c r="B110" s="11">
        <v>3</v>
      </c>
      <c r="C110" s="30" t="str">
        <f>C103</f>
        <v>RASHODI POSLOVANJA</v>
      </c>
      <c r="D110" s="50">
        <v>81550</v>
      </c>
      <c r="E110" s="70">
        <v>81550</v>
      </c>
      <c r="F110" s="61">
        <v>81550</v>
      </c>
    </row>
    <row r="111" spans="1:6" ht="12.75" customHeight="1">
      <c r="A111" s="17"/>
      <c r="B111" s="11">
        <v>31</v>
      </c>
      <c r="C111" s="30" t="str">
        <f>C104</f>
        <v>Rashodi za zaposlene</v>
      </c>
      <c r="D111" s="50">
        <v>80600</v>
      </c>
      <c r="E111" s="69">
        <v>80600</v>
      </c>
      <c r="F111" s="49">
        <v>80600</v>
      </c>
    </row>
    <row r="112" spans="1:6" ht="12.75" customHeight="1">
      <c r="A112" s="17"/>
      <c r="B112" s="11">
        <v>311</v>
      </c>
      <c r="C112" s="30" t="str">
        <f>C105</f>
        <v>Plaće</v>
      </c>
      <c r="D112" s="50">
        <v>80600</v>
      </c>
      <c r="E112" s="69">
        <v>80600</v>
      </c>
      <c r="F112" s="49">
        <v>80600</v>
      </c>
    </row>
    <row r="113" spans="1:6" ht="12.75" customHeight="1">
      <c r="A113" s="17"/>
      <c r="B113" s="11">
        <v>313</v>
      </c>
      <c r="C113" s="30" t="s">
        <v>1</v>
      </c>
      <c r="D113" s="50">
        <v>13900</v>
      </c>
      <c r="E113" s="69">
        <v>13900</v>
      </c>
      <c r="F113" s="49">
        <v>13900</v>
      </c>
    </row>
    <row r="114" spans="1:6" ht="12.75" customHeight="1">
      <c r="A114" s="17"/>
      <c r="B114" s="11">
        <v>32</v>
      </c>
      <c r="C114" s="30" t="s">
        <v>74</v>
      </c>
      <c r="D114" s="50">
        <v>950</v>
      </c>
      <c r="E114" s="49">
        <v>950</v>
      </c>
      <c r="F114" s="49">
        <v>950</v>
      </c>
    </row>
    <row r="115" spans="1:6" ht="12.75" customHeight="1">
      <c r="A115" s="17"/>
      <c r="B115" s="11">
        <v>321</v>
      </c>
      <c r="C115" s="30" t="s">
        <v>75</v>
      </c>
      <c r="D115" s="50">
        <v>950</v>
      </c>
      <c r="F115" s="49">
        <v>950</v>
      </c>
    </row>
    <row r="116" spans="1:6" ht="6.75" customHeight="1" thickBot="1">
      <c r="A116" s="45"/>
      <c r="B116" s="20"/>
      <c r="C116" s="46"/>
      <c r="D116" s="51"/>
      <c r="E116" s="65"/>
      <c r="F116" s="20"/>
    </row>
    <row r="117" spans="1:6" s="1" customFormat="1" ht="14.25" customHeight="1" thickBot="1">
      <c r="A117" s="42"/>
      <c r="B117" s="43" t="s">
        <v>27</v>
      </c>
      <c r="C117" s="44"/>
      <c r="D117" s="52">
        <f>D38+D47+D59+D64+D78+D91+D103+D110+D66+D85+D71</f>
        <v>5149550</v>
      </c>
      <c r="E117" s="66">
        <f>E38+E47+E59+E64+E78+E91+E103+E110+E66+E85+E71</f>
        <v>5195108.24</v>
      </c>
      <c r="F117" s="60">
        <f>F38+F47+F59+F64+F78+F91+F103+F110+F66+F85+F71</f>
        <v>5195108.24</v>
      </c>
    </row>
    <row r="118" spans="1:6" s="3" customFormat="1" ht="12.75">
      <c r="A118" s="18"/>
      <c r="B118" s="19"/>
      <c r="C118" s="38"/>
      <c r="D118" s="53"/>
      <c r="E118" s="53"/>
      <c r="F118" s="6"/>
    </row>
    <row r="119" ht="12.75">
      <c r="B119" s="6" t="s">
        <v>86</v>
      </c>
    </row>
    <row r="120" ht="12.75">
      <c r="B120" s="6" t="s">
        <v>87</v>
      </c>
    </row>
    <row r="121" spans="2:4" ht="12.75">
      <c r="B121" s="6" t="s">
        <v>88</v>
      </c>
      <c r="D121" s="40" t="s">
        <v>89</v>
      </c>
    </row>
    <row r="123" spans="2:4" ht="12.75">
      <c r="B123" s="27"/>
      <c r="D123" s="40" t="s">
        <v>90</v>
      </c>
    </row>
    <row r="124" ht="12.75">
      <c r="D124" s="40" t="s">
        <v>91</v>
      </c>
    </row>
    <row r="131" spans="1:5" s="7" customFormat="1" ht="12.75">
      <c r="A131" s="4"/>
      <c r="B131" s="6"/>
      <c r="C131" s="39"/>
      <c r="D131" s="40"/>
      <c r="E131" s="40"/>
    </row>
    <row r="132" spans="1:5" s="7" customFormat="1" ht="12.75">
      <c r="A132" s="4"/>
      <c r="B132" s="6"/>
      <c r="C132" s="39"/>
      <c r="D132" s="40"/>
      <c r="E132" s="40"/>
    </row>
  </sheetData>
  <sheetProtection/>
  <mergeCells count="22">
    <mergeCell ref="A4:E4"/>
    <mergeCell ref="A5:E5"/>
    <mergeCell ref="B8:C8"/>
    <mergeCell ref="B9:C9"/>
    <mergeCell ref="B10:C10"/>
    <mergeCell ref="B11:C11"/>
    <mergeCell ref="B12:C12"/>
    <mergeCell ref="B13:C13"/>
    <mergeCell ref="B15:C15"/>
    <mergeCell ref="B19:C19"/>
    <mergeCell ref="B26:C26"/>
    <mergeCell ref="B27:C27"/>
    <mergeCell ref="B14:C14"/>
    <mergeCell ref="B102:C102"/>
    <mergeCell ref="B108:C108"/>
    <mergeCell ref="B109:C109"/>
    <mergeCell ref="B28:C28"/>
    <mergeCell ref="B29:C29"/>
    <mergeCell ref="B46:E46"/>
    <mergeCell ref="B58:C58"/>
    <mergeCell ref="A68:C68"/>
    <mergeCell ref="B101:C10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škola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Marković</dc:creator>
  <cp:keywords/>
  <dc:description/>
  <cp:lastModifiedBy>Iva</cp:lastModifiedBy>
  <cp:lastPrinted>2016-10-12T06:55:33Z</cp:lastPrinted>
  <dcterms:created xsi:type="dcterms:W3CDTF">2005-02-15T07:25:09Z</dcterms:created>
  <dcterms:modified xsi:type="dcterms:W3CDTF">2017-03-17T10:23:45Z</dcterms:modified>
  <cp:category/>
  <cp:version/>
  <cp:contentType/>
  <cp:contentStatus/>
</cp:coreProperties>
</file>