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Renatini dokumenti\FINANCIJSKI IZVJEŠTAJI 2024 GOD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E302" i="9" s="1"/>
  <c r="B302" i="9" s="1"/>
  <c r="F302" i="9"/>
  <c r="H301" i="9"/>
  <c r="E301" i="9" s="1"/>
  <c r="B301" i="9" s="1"/>
  <c r="G301" i="9"/>
  <c r="F301" i="9"/>
  <c r="H300" i="9"/>
  <c r="G300" i="9"/>
  <c r="F300" i="9"/>
  <c r="H299" i="9"/>
  <c r="G299" i="9"/>
  <c r="F299" i="9"/>
  <c r="H298" i="9"/>
  <c r="E298" i="9" s="1"/>
  <c r="B298" i="9" s="1"/>
  <c r="G298" i="9"/>
  <c r="F298" i="9"/>
  <c r="H297" i="9"/>
  <c r="G297" i="9"/>
  <c r="F297" i="9"/>
  <c r="H296" i="9"/>
  <c r="G296" i="9"/>
  <c r="F296" i="9"/>
  <c r="E296" i="9"/>
  <c r="B296" i="9" s="1"/>
  <c r="H295" i="9"/>
  <c r="G295" i="9"/>
  <c r="F295" i="9"/>
  <c r="H294" i="9"/>
  <c r="E294" i="9" s="1"/>
  <c r="B294" i="9" s="1"/>
  <c r="G294" i="9"/>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9" i="9"/>
  <c r="F278" i="9"/>
  <c r="F277" i="9"/>
  <c r="F276" i="9"/>
  <c r="L275" i="9"/>
  <c r="F275" i="9" s="1"/>
  <c r="H275" i="9"/>
  <c r="F274" i="9"/>
  <c r="I273" i="9"/>
  <c r="H273" i="9"/>
  <c r="F273" i="9"/>
  <c r="E272" i="9"/>
  <c r="M271" i="9"/>
  <c r="L271" i="9"/>
  <c r="F271" i="9" s="1"/>
  <c r="E271" i="9"/>
  <c r="B271" i="9" s="1"/>
  <c r="M270" i="9"/>
  <c r="L270" i="9"/>
  <c r="F270" i="9"/>
  <c r="B270" i="9" s="1"/>
  <c r="E270" i="9"/>
  <c r="M269" i="9"/>
  <c r="L269" i="9"/>
  <c r="F269" i="9" s="1"/>
  <c r="E269" i="9"/>
  <c r="M268" i="9"/>
  <c r="F268" i="9" s="1"/>
  <c r="B268" i="9" s="1"/>
  <c r="L268" i="9"/>
  <c r="E268" i="9"/>
  <c r="M267" i="9"/>
  <c r="L267" i="9"/>
  <c r="F267" i="9" s="1"/>
  <c r="E267" i="9"/>
  <c r="M266" i="9"/>
  <c r="L266" i="9"/>
  <c r="F266" i="9"/>
  <c r="E266" i="9"/>
  <c r="B266" i="9"/>
  <c r="M265" i="9"/>
  <c r="L265" i="9"/>
  <c r="F265" i="9" s="1"/>
  <c r="E265" i="9"/>
  <c r="M264" i="9"/>
  <c r="L264" i="9"/>
  <c r="F264" i="9"/>
  <c r="B264" i="9" s="1"/>
  <c r="E264" i="9"/>
  <c r="M263" i="9"/>
  <c r="L263" i="9"/>
  <c r="F263" i="9" s="1"/>
  <c r="E263" i="9"/>
  <c r="B263" i="9" s="1"/>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F246" i="9" s="1"/>
  <c r="B246" i="9" s="1"/>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B234" i="9" s="1"/>
  <c r="L234" i="9"/>
  <c r="E234" i="9"/>
  <c r="M233" i="9"/>
  <c r="L233" i="9"/>
  <c r="F233" i="9"/>
  <c r="E233" i="9"/>
  <c r="B233" i="9" s="1"/>
  <c r="M232" i="9"/>
  <c r="L232" i="9"/>
  <c r="F232" i="9" s="1"/>
  <c r="B232" i="9" s="1"/>
  <c r="E232" i="9"/>
  <c r="M231" i="9"/>
  <c r="L231" i="9"/>
  <c r="F231" i="9" s="1"/>
  <c r="B231" i="9" s="1"/>
  <c r="E231" i="9"/>
  <c r="M230" i="9"/>
  <c r="F230" i="9" s="1"/>
  <c r="B230" i="9" s="1"/>
  <c r="L230" i="9"/>
  <c r="E230" i="9"/>
  <c r="M229" i="9"/>
  <c r="L229" i="9"/>
  <c r="F229" i="9"/>
  <c r="E229" i="9"/>
  <c r="B229" i="9" s="1"/>
  <c r="M228" i="9"/>
  <c r="L228" i="9"/>
  <c r="F228" i="9" s="1"/>
  <c r="B228" i="9" s="1"/>
  <c r="E228" i="9"/>
  <c r="M227" i="9"/>
  <c r="L227" i="9"/>
  <c r="F227" i="9" s="1"/>
  <c r="B227" i="9" s="1"/>
  <c r="E227" i="9"/>
  <c r="M226" i="9"/>
  <c r="L226" i="9"/>
  <c r="F226" i="9" s="1"/>
  <c r="E226" i="9"/>
  <c r="B226" i="9" s="1"/>
  <c r="M225" i="9"/>
  <c r="L225" i="9"/>
  <c r="F225" i="9"/>
  <c r="E225" i="9"/>
  <c r="B225" i="9"/>
  <c r="M224" i="9"/>
  <c r="L224" i="9"/>
  <c r="F224" i="9" s="1"/>
  <c r="E224" i="9"/>
  <c r="B224" i="9" s="1"/>
  <c r="M223" i="9"/>
  <c r="F223" i="9" s="1"/>
  <c r="B223" i="9" s="1"/>
  <c r="L223" i="9"/>
  <c r="E223" i="9"/>
  <c r="M222" i="9"/>
  <c r="L222" i="9"/>
  <c r="F222" i="9" s="1"/>
  <c r="B222" i="9" s="1"/>
  <c r="E222" i="9"/>
  <c r="M221" i="9"/>
  <c r="L221" i="9"/>
  <c r="E221" i="9"/>
  <c r="M220" i="9"/>
  <c r="L220" i="9"/>
  <c r="E220" i="9"/>
  <c r="M219" i="9"/>
  <c r="F219" i="9" s="1"/>
  <c r="B219" i="9" s="1"/>
  <c r="L219" i="9"/>
  <c r="E219" i="9"/>
  <c r="M218" i="9"/>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F49" i="9"/>
  <c r="H48" i="9"/>
  <c r="G48" i="9"/>
  <c r="E48" i="9" s="1"/>
  <c r="B48" i="9" s="1"/>
  <c r="F48" i="9"/>
  <c r="H47" i="9"/>
  <c r="G47" i="9"/>
  <c r="E47" i="9" s="1"/>
  <c r="B47" i="9" s="1"/>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H31" i="9"/>
  <c r="G31" i="9"/>
  <c r="E31" i="9" s="1"/>
  <c r="B31" i="9" s="1"/>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B24" i="9" s="1"/>
  <c r="H23" i="9"/>
  <c r="G23" i="9"/>
  <c r="F23" i="9"/>
  <c r="H22" i="9"/>
  <c r="G22" i="9"/>
  <c r="E22" i="9" s="1"/>
  <c r="B22" i="9" s="1"/>
  <c r="F22" i="9"/>
  <c r="F21" i="9"/>
  <c r="F4" i="9"/>
  <c r="O3" i="9"/>
  <c r="G275" i="9" s="1"/>
  <c r="E275" i="9" s="1"/>
  <c r="B275" i="9" s="1"/>
  <c r="I3" i="9"/>
  <c r="H3" i="9"/>
  <c r="G3" i="9"/>
  <c r="D101" i="8"/>
  <c r="D95" i="8"/>
  <c r="D90" i="8"/>
  <c r="D85" i="8"/>
  <c r="D80" i="8"/>
  <c r="C1555" i="1" s="1"/>
  <c r="G1555" i="1" s="1"/>
  <c r="D75" i="8"/>
  <c r="D70" i="8"/>
  <c r="D65" i="8"/>
  <c r="D60" i="8"/>
  <c r="D55" i="8"/>
  <c r="C1530" i="1" s="1"/>
  <c r="H1530" i="1" s="1"/>
  <c r="D50" i="8"/>
  <c r="D44" i="8"/>
  <c r="D36" i="8"/>
  <c r="D26" i="8"/>
  <c r="D24" i="8" s="1"/>
  <c r="C1499" i="1" s="1"/>
  <c r="D18" i="8"/>
  <c r="D8" i="8"/>
  <c r="D6" i="8" s="1"/>
  <c r="C1481" i="1" s="1"/>
  <c r="E44" i="7"/>
  <c r="D44" i="7"/>
  <c r="E39" i="7"/>
  <c r="D39" i="7"/>
  <c r="D38" i="7" s="1"/>
  <c r="H31" i="3" s="1"/>
  <c r="E38" i="7"/>
  <c r="E30" i="7"/>
  <c r="D30" i="7"/>
  <c r="E23" i="7"/>
  <c r="E22" i="7" s="1"/>
  <c r="D23" i="7"/>
  <c r="D22" i="7"/>
  <c r="H30" i="3" s="1"/>
  <c r="E14" i="7"/>
  <c r="D14" i="7"/>
  <c r="E7" i="7"/>
  <c r="D7" i="7"/>
  <c r="E6" i="7"/>
  <c r="E5"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c r="F579" i="4"/>
  <c r="F578" i="4"/>
  <c r="F577" i="4"/>
  <c r="E577" i="4"/>
  <c r="D577" i="4"/>
  <c r="F576" i="4"/>
  <c r="F575" i="4"/>
  <c r="E574" i="4"/>
  <c r="D574" i="4"/>
  <c r="F574" i="4" s="1"/>
  <c r="F573" i="4"/>
  <c r="F572" i="4"/>
  <c r="E571" i="4"/>
  <c r="D571" i="4"/>
  <c r="F571" i="4" s="1"/>
  <c r="F570" i="4"/>
  <c r="F569" i="4"/>
  <c r="F568" i="4"/>
  <c r="E568" i="4"/>
  <c r="D568" i="4"/>
  <c r="E567" i="4"/>
  <c r="D561" i="1"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C479" i="1" s="1"/>
  <c r="H479" i="1"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3" i="1" s="1"/>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E350" i="4" s="1"/>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H78" i="1" s="1"/>
  <c r="D83" i="4"/>
  <c r="F83" i="4" s="1"/>
  <c r="D82" i="4"/>
  <c r="F82" i="4" s="1"/>
  <c r="F81" i="4"/>
  <c r="F80" i="4"/>
  <c r="F79" i="4"/>
  <c r="F78" i="4"/>
  <c r="F77" i="4"/>
  <c r="E77" i="4"/>
  <c r="D77" i="4"/>
  <c r="F76" i="4"/>
  <c r="F75" i="4"/>
  <c r="E74" i="4"/>
  <c r="D74" i="4"/>
  <c r="F74" i="4" s="1"/>
  <c r="F73" i="4"/>
  <c r="F72" i="4"/>
  <c r="E71" i="4"/>
  <c r="D67" i="1" s="1"/>
  <c r="H67" i="1" s="1"/>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8" i="1" s="1"/>
  <c r="C1577" i="1"/>
  <c r="G1577" i="1" s="1"/>
  <c r="C1575" i="1"/>
  <c r="C1574" i="1"/>
  <c r="H1574" i="1" s="1"/>
  <c r="C1573" i="1"/>
  <c r="H1572" i="1"/>
  <c r="G1572" i="1"/>
  <c r="C1572" i="1"/>
  <c r="H1571" i="1"/>
  <c r="C1571" i="1"/>
  <c r="G1571" i="1" s="1"/>
  <c r="C1570" i="1"/>
  <c r="C1569" i="1"/>
  <c r="G1569" i="1" s="1"/>
  <c r="H1568" i="1"/>
  <c r="G1568" i="1"/>
  <c r="C1568" i="1"/>
  <c r="C1567" i="1"/>
  <c r="C1566" i="1"/>
  <c r="H1566" i="1" s="1"/>
  <c r="C1565" i="1"/>
  <c r="H1564" i="1"/>
  <c r="G1564" i="1"/>
  <c r="C1564" i="1"/>
  <c r="H1563" i="1"/>
  <c r="C1563" i="1"/>
  <c r="G1563" i="1" s="1"/>
  <c r="C1562" i="1"/>
  <c r="C1561" i="1"/>
  <c r="G1561" i="1" s="1"/>
  <c r="H1560" i="1"/>
  <c r="G1560" i="1"/>
  <c r="C1560" i="1"/>
  <c r="C1559" i="1"/>
  <c r="C1558" i="1"/>
  <c r="H1558" i="1" s="1"/>
  <c r="C1557" i="1"/>
  <c r="H1556" i="1"/>
  <c r="G1556" i="1"/>
  <c r="C1556" i="1"/>
  <c r="C1554" i="1"/>
  <c r="C1553" i="1"/>
  <c r="G1553" i="1" s="1"/>
  <c r="H1552" i="1"/>
  <c r="G1552" i="1"/>
  <c r="C1552" i="1"/>
  <c r="C1551" i="1"/>
  <c r="C1550" i="1"/>
  <c r="H1550" i="1" s="1"/>
  <c r="C1549" i="1"/>
  <c r="H1548" i="1"/>
  <c r="G1548" i="1"/>
  <c r="C1548" i="1"/>
  <c r="H1547" i="1"/>
  <c r="C1547" i="1"/>
  <c r="G1547" i="1" s="1"/>
  <c r="C1546" i="1"/>
  <c r="C1545" i="1"/>
  <c r="G1545" i="1" s="1"/>
  <c r="H1544" i="1"/>
  <c r="G1544" i="1"/>
  <c r="C1544" i="1"/>
  <c r="C1543" i="1"/>
  <c r="C1542" i="1"/>
  <c r="H1542" i="1" s="1"/>
  <c r="H1541" i="1"/>
  <c r="C1541" i="1"/>
  <c r="G1541" i="1" s="1"/>
  <c r="H1540" i="1"/>
  <c r="G1540" i="1"/>
  <c r="C1540" i="1"/>
  <c r="C1539" i="1"/>
  <c r="C1538" i="1"/>
  <c r="H1538" i="1" s="1"/>
  <c r="H1537" i="1"/>
  <c r="C1537" i="1"/>
  <c r="G1537" i="1" s="1"/>
  <c r="H1536" i="1"/>
  <c r="G1536" i="1"/>
  <c r="C1536" i="1"/>
  <c r="C1535" i="1"/>
  <c r="C1534" i="1"/>
  <c r="H1534" i="1" s="1"/>
  <c r="H1533" i="1"/>
  <c r="C1533" i="1"/>
  <c r="G1533" i="1" s="1"/>
  <c r="H1532" i="1"/>
  <c r="G1532" i="1"/>
  <c r="C1532" i="1"/>
  <c r="C1531" i="1"/>
  <c r="H1529" i="1"/>
  <c r="C1529" i="1"/>
  <c r="G1529" i="1" s="1"/>
  <c r="H1528" i="1"/>
  <c r="G1528" i="1"/>
  <c r="C1528" i="1"/>
  <c r="C1527" i="1"/>
  <c r="C1526" i="1"/>
  <c r="H1526" i="1" s="1"/>
  <c r="H1525" i="1"/>
  <c r="C1525" i="1"/>
  <c r="G1525" i="1" s="1"/>
  <c r="C1523" i="1"/>
  <c r="C1522" i="1"/>
  <c r="H1522" i="1" s="1"/>
  <c r="H1521" i="1"/>
  <c r="C1521" i="1"/>
  <c r="G1521" i="1" s="1"/>
  <c r="H1520" i="1"/>
  <c r="G1520" i="1"/>
  <c r="C1520" i="1"/>
  <c r="C1519" i="1"/>
  <c r="H1516" i="1"/>
  <c r="G1516" i="1"/>
  <c r="C1516" i="1"/>
  <c r="C1515" i="1"/>
  <c r="C1514" i="1"/>
  <c r="H1514" i="1" s="1"/>
  <c r="H1513" i="1"/>
  <c r="C1513" i="1"/>
  <c r="G1513" i="1" s="1"/>
  <c r="H1512" i="1"/>
  <c r="G1512" i="1"/>
  <c r="C1512" i="1"/>
  <c r="C1511" i="1"/>
  <c r="C1510" i="1"/>
  <c r="H1510" i="1" s="1"/>
  <c r="C1509" i="1"/>
  <c r="G1509" i="1" s="1"/>
  <c r="C1508" i="1"/>
  <c r="H1508" i="1" s="1"/>
  <c r="C1507" i="1"/>
  <c r="C1506" i="1"/>
  <c r="H1506" i="1" s="1"/>
  <c r="H1505" i="1"/>
  <c r="C1505" i="1"/>
  <c r="G1505" i="1" s="1"/>
  <c r="H1504" i="1"/>
  <c r="C1504" i="1"/>
  <c r="G1504" i="1" s="1"/>
  <c r="C1503" i="1"/>
  <c r="C1502" i="1"/>
  <c r="H1502" i="1" s="1"/>
  <c r="H1500" i="1"/>
  <c r="G1500" i="1"/>
  <c r="C1500" i="1"/>
  <c r="C1498" i="1"/>
  <c r="H1498" i="1" s="1"/>
  <c r="H1497" i="1"/>
  <c r="C1497" i="1"/>
  <c r="G1497" i="1" s="1"/>
  <c r="H1496" i="1"/>
  <c r="G1496" i="1"/>
  <c r="C1496" i="1"/>
  <c r="C1495" i="1"/>
  <c r="C1494" i="1"/>
  <c r="H1494" i="1" s="1"/>
  <c r="H1493" i="1"/>
  <c r="C1493" i="1"/>
  <c r="G1493" i="1" s="1"/>
  <c r="H1492" i="1"/>
  <c r="G1492" i="1"/>
  <c r="C1492" i="1"/>
  <c r="C1491" i="1"/>
  <c r="C1490" i="1"/>
  <c r="H1490" i="1" s="1"/>
  <c r="H1489" i="1"/>
  <c r="C1489" i="1"/>
  <c r="G1489" i="1" s="1"/>
  <c r="H1488" i="1"/>
  <c r="G1488" i="1"/>
  <c r="C1488" i="1"/>
  <c r="C1487" i="1"/>
  <c r="C1486" i="1"/>
  <c r="H1486" i="1" s="1"/>
  <c r="H1485" i="1"/>
  <c r="C1485" i="1"/>
  <c r="G1485" i="1" s="1"/>
  <c r="G1484" i="1"/>
  <c r="C1484" i="1"/>
  <c r="H1484" i="1" s="1"/>
  <c r="C1482" i="1"/>
  <c r="H1482" i="1" s="1"/>
  <c r="H1480" i="1"/>
  <c r="G1480" i="1"/>
  <c r="C1480" i="1"/>
  <c r="H1479" i="1"/>
  <c r="D1479" i="1"/>
  <c r="C1479" i="1"/>
  <c r="G1479" i="1" s="1"/>
  <c r="I1479" i="1" s="1"/>
  <c r="J1478" i="1"/>
  <c r="D1478" i="1"/>
  <c r="C1478" i="1"/>
  <c r="H1477" i="1"/>
  <c r="D1477" i="1"/>
  <c r="C1477" i="1"/>
  <c r="G1477" i="1" s="1"/>
  <c r="D1476" i="1"/>
  <c r="C1476" i="1"/>
  <c r="D1475" i="1"/>
  <c r="C1475" i="1"/>
  <c r="H1474" i="1"/>
  <c r="D1474" i="1"/>
  <c r="C1474" i="1"/>
  <c r="G1474" i="1" s="1"/>
  <c r="D1473" i="1"/>
  <c r="J1473" i="1" s="1"/>
  <c r="C1473" i="1"/>
  <c r="H1472" i="1"/>
  <c r="D1472" i="1"/>
  <c r="C1472" i="1"/>
  <c r="G1472" i="1" s="1"/>
  <c r="I1472" i="1" s="1"/>
  <c r="J1471" i="1"/>
  <c r="D1471" i="1"/>
  <c r="C1471" i="1"/>
  <c r="D1470" i="1"/>
  <c r="C1470" i="1"/>
  <c r="D1469" i="1"/>
  <c r="C1469" i="1"/>
  <c r="H1468" i="1"/>
  <c r="D1468" i="1"/>
  <c r="C1468" i="1"/>
  <c r="G1468" i="1" s="1"/>
  <c r="D1467" i="1"/>
  <c r="J1467" i="1" s="1"/>
  <c r="C1467" i="1"/>
  <c r="H1466" i="1"/>
  <c r="D1466" i="1"/>
  <c r="C1466" i="1"/>
  <c r="G1466" i="1" s="1"/>
  <c r="I1466" i="1" s="1"/>
  <c r="J1465" i="1"/>
  <c r="D1465" i="1"/>
  <c r="C1465" i="1"/>
  <c r="H1464" i="1"/>
  <c r="D1464" i="1"/>
  <c r="C1464" i="1"/>
  <c r="G1464" i="1" s="1"/>
  <c r="D1463" i="1"/>
  <c r="C1463" i="1"/>
  <c r="H1462" i="1"/>
  <c r="D1462" i="1"/>
  <c r="C1462" i="1"/>
  <c r="G1462" i="1" s="1"/>
  <c r="I1462" i="1" s="1"/>
  <c r="H1461" i="1"/>
  <c r="D1461" i="1"/>
  <c r="C1461" i="1"/>
  <c r="G1461" i="1" s="1"/>
  <c r="J1460" i="1"/>
  <c r="D1460" i="1"/>
  <c r="C1460" i="1"/>
  <c r="H1459" i="1"/>
  <c r="D1459" i="1"/>
  <c r="C1459" i="1"/>
  <c r="G1459" i="1" s="1"/>
  <c r="D1458" i="1"/>
  <c r="C1458" i="1"/>
  <c r="H1457" i="1"/>
  <c r="D1457" i="1"/>
  <c r="C1457" i="1"/>
  <c r="G1457" i="1" s="1"/>
  <c r="I1457" i="1" s="1"/>
  <c r="J1456" i="1"/>
  <c r="D1456" i="1"/>
  <c r="C1456" i="1"/>
  <c r="H1455" i="1"/>
  <c r="D1455" i="1"/>
  <c r="C1455" i="1"/>
  <c r="D1454" i="1"/>
  <c r="C1454" i="1"/>
  <c r="G1454" i="1" s="1"/>
  <c r="D1453" i="1"/>
  <c r="C1453" i="1"/>
  <c r="G1453" i="1" s="1"/>
  <c r="J1452" i="1"/>
  <c r="G1452" i="1"/>
  <c r="I1452" i="1" s="1"/>
  <c r="D1452" i="1"/>
  <c r="H1452" i="1" s="1"/>
  <c r="C1452" i="1"/>
  <c r="D1451" i="1"/>
  <c r="C1451" i="1"/>
  <c r="J1450" i="1"/>
  <c r="G1450" i="1"/>
  <c r="I1450" i="1" s="1"/>
  <c r="D1450" i="1"/>
  <c r="H1450" i="1" s="1"/>
  <c r="C1450" i="1"/>
  <c r="D1449" i="1"/>
  <c r="C1449" i="1"/>
  <c r="J1448" i="1"/>
  <c r="G1448" i="1"/>
  <c r="I1448" i="1" s="1"/>
  <c r="D1448" i="1"/>
  <c r="H1448" i="1" s="1"/>
  <c r="C1448" i="1"/>
  <c r="D1447" i="1"/>
  <c r="C1447" i="1"/>
  <c r="J1446" i="1"/>
  <c r="G1446" i="1"/>
  <c r="I1446" i="1" s="1"/>
  <c r="D1446" i="1"/>
  <c r="H1446" i="1" s="1"/>
  <c r="C1446" i="1"/>
  <c r="H1445" i="1"/>
  <c r="G1445" i="1"/>
  <c r="D1445" i="1"/>
  <c r="C1445" i="1"/>
  <c r="J1445" i="1" s="1"/>
  <c r="J1444" i="1"/>
  <c r="D1444" i="1"/>
  <c r="C1444" i="1"/>
  <c r="H1443" i="1"/>
  <c r="G1443" i="1"/>
  <c r="D1443" i="1"/>
  <c r="C1443" i="1"/>
  <c r="J1443" i="1" s="1"/>
  <c r="J1442" i="1"/>
  <c r="D1442" i="1"/>
  <c r="C1442" i="1"/>
  <c r="H1441" i="1"/>
  <c r="G1441" i="1"/>
  <c r="D1441" i="1"/>
  <c r="C1441" i="1"/>
  <c r="J1441" i="1" s="1"/>
  <c r="J1440" i="1"/>
  <c r="D1440" i="1"/>
  <c r="C1440" i="1"/>
  <c r="H1439" i="1"/>
  <c r="G1439" i="1"/>
  <c r="D1439" i="1"/>
  <c r="C1439" i="1"/>
  <c r="J1439" i="1" s="1"/>
  <c r="D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C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C1223" i="1"/>
  <c r="C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C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G711"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H645" i="1" s="1"/>
  <c r="C645" i="1"/>
  <c r="D644" i="1"/>
  <c r="H644" i="1" s="1"/>
  <c r="C644" i="1"/>
  <c r="D643" i="1"/>
  <c r="G643" i="1" s="1"/>
  <c r="C643" i="1"/>
  <c r="D642" i="1"/>
  <c r="H642" i="1" s="1"/>
  <c r="C642" i="1"/>
  <c r="G641" i="1"/>
  <c r="D641" i="1"/>
  <c r="H641" i="1" s="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G479" i="1"/>
  <c r="D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C184" i="1"/>
  <c r="H183" i="1"/>
  <c r="D183" i="1"/>
  <c r="G183" i="1" s="1"/>
  <c r="C183" i="1"/>
  <c r="H182" i="1"/>
  <c r="G182" i="1"/>
  <c r="D182" i="1"/>
  <c r="C182" i="1"/>
  <c r="D181" i="1"/>
  <c r="H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D162" i="1"/>
  <c r="G162" i="1" s="1"/>
  <c r="C162" i="1"/>
  <c r="H161" i="1"/>
  <c r="D161" i="1"/>
  <c r="G161" i="1" s="1"/>
  <c r="C161" i="1"/>
  <c r="C160" i="1"/>
  <c r="H158" i="1"/>
  <c r="G158" i="1"/>
  <c r="D158" i="1"/>
  <c r="C158" i="1"/>
  <c r="D157" i="1"/>
  <c r="H157" i="1" s="1"/>
  <c r="C157" i="1"/>
  <c r="H156" i="1"/>
  <c r="G156" i="1"/>
  <c r="D156" i="1"/>
  <c r="C156" i="1"/>
  <c r="D155" i="1"/>
  <c r="G155" i="1" s="1"/>
  <c r="C155" i="1"/>
  <c r="D154" i="1"/>
  <c r="H154" i="1" s="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D130" i="1"/>
  <c r="G130" i="1" s="1"/>
  <c r="C130" i="1"/>
  <c r="H128" i="1"/>
  <c r="G128" i="1"/>
  <c r="D128" i="1"/>
  <c r="C128" i="1"/>
  <c r="H127" i="1"/>
  <c r="G127" i="1"/>
  <c r="D127" i="1"/>
  <c r="C127" i="1"/>
  <c r="H126" i="1"/>
  <c r="G126" i="1"/>
  <c r="D126" i="1"/>
  <c r="C126" i="1"/>
  <c r="D125" i="1"/>
  <c r="G125" i="1" s="1"/>
  <c r="C125"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C79" i="1"/>
  <c r="G78" i="1"/>
  <c r="C78" i="1"/>
  <c r="H77" i="1"/>
  <c r="G77" i="1"/>
  <c r="D77" i="1"/>
  <c r="C77" i="1"/>
  <c r="H76" i="1"/>
  <c r="G76" i="1"/>
  <c r="D76" i="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G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7" i="9" l="1"/>
  <c r="B217" i="9" s="1"/>
  <c r="H130" i="1"/>
  <c r="G73" i="1"/>
  <c r="G74" i="1"/>
  <c r="E50" i="4"/>
  <c r="D46" i="1" s="1"/>
  <c r="E286" i="9"/>
  <c r="B286" i="9" s="1"/>
  <c r="E295" i="9"/>
  <c r="B295" i="9" s="1"/>
  <c r="E32" i="9"/>
  <c r="B32" i="9" s="1"/>
  <c r="G713" i="1"/>
  <c r="E285" i="9"/>
  <c r="B285" i="9" s="1"/>
  <c r="E300" i="9"/>
  <c r="B300" i="9" s="1"/>
  <c r="E287" i="9"/>
  <c r="B287" i="9" s="1"/>
  <c r="E292" i="9"/>
  <c r="B292" i="9" s="1"/>
  <c r="E293" i="9"/>
  <c r="B293" i="9" s="1"/>
  <c r="E297" i="9"/>
  <c r="B297" i="9" s="1"/>
  <c r="E44" i="9"/>
  <c r="B44" i="9" s="1"/>
  <c r="E23" i="9"/>
  <c r="B23" i="9" s="1"/>
  <c r="G642" i="1"/>
  <c r="G644" i="1"/>
  <c r="G645" i="1"/>
  <c r="H643" i="1"/>
  <c r="F215" i="9"/>
  <c r="B215" i="9" s="1"/>
  <c r="E299" i="9"/>
  <c r="B299" i="9" s="1"/>
  <c r="E27" i="9"/>
  <c r="B27" i="9" s="1"/>
  <c r="G632" i="1"/>
  <c r="G631" i="1"/>
  <c r="G413" i="1"/>
  <c r="H413" i="1"/>
  <c r="G406" i="1"/>
  <c r="F418" i="4"/>
  <c r="G405" i="1"/>
  <c r="G404" i="1"/>
  <c r="G412" i="1"/>
  <c r="H412" i="1"/>
  <c r="E643" i="4"/>
  <c r="D637" i="1" s="1"/>
  <c r="E273" i="9"/>
  <c r="B273" i="9" s="1"/>
  <c r="G1578" i="1"/>
  <c r="H1509" i="1"/>
  <c r="G1508" i="1"/>
  <c r="C1501" i="1"/>
  <c r="G1481" i="1"/>
  <c r="H1481" i="1"/>
  <c r="C1483" i="1"/>
  <c r="H1483" i="1" s="1"/>
  <c r="G260" i="1"/>
  <c r="H260" i="1"/>
  <c r="E263" i="4"/>
  <c r="D259" i="1" s="1"/>
  <c r="G184" i="1"/>
  <c r="H184" i="1"/>
  <c r="F188" i="4"/>
  <c r="F221" i="9"/>
  <c r="B221" i="9" s="1"/>
  <c r="G181" i="1"/>
  <c r="F177" i="4"/>
  <c r="F220" i="9"/>
  <c r="E43" i="9"/>
  <c r="B43" i="9" s="1"/>
  <c r="H173" i="1"/>
  <c r="G173" i="1"/>
  <c r="E163" i="4"/>
  <c r="D159" i="1" s="1"/>
  <c r="D160" i="1"/>
  <c r="G157" i="1"/>
  <c r="H155" i="1"/>
  <c r="G154" i="1"/>
  <c r="E40" i="9"/>
  <c r="B40" i="9" s="1"/>
  <c r="F218" i="9"/>
  <c r="D148" i="1"/>
  <c r="H21" i="9"/>
  <c r="G124" i="1"/>
  <c r="H125" i="1"/>
  <c r="E124" i="4"/>
  <c r="D120" i="1" s="1"/>
  <c r="F124" i="4"/>
  <c r="G81" i="1"/>
  <c r="G64" i="1"/>
  <c r="G65" i="1"/>
  <c r="E30" i="9"/>
  <c r="B30" i="9" s="1"/>
  <c r="H1463" i="1"/>
  <c r="G1463" i="1"/>
  <c r="H1476" i="1"/>
  <c r="G1476" i="1"/>
  <c r="I1476" i="1" s="1"/>
  <c r="H1503" i="1"/>
  <c r="G1503" i="1"/>
  <c r="G1201" i="1"/>
  <c r="H1440" i="1"/>
  <c r="G1440" i="1"/>
  <c r="H1442" i="1"/>
  <c r="G1442" i="1"/>
  <c r="I1442" i="1" s="1"/>
  <c r="H1444" i="1"/>
  <c r="G1444" i="1"/>
  <c r="G1447" i="1"/>
  <c r="J1447" i="1"/>
  <c r="G1449" i="1"/>
  <c r="I1449" i="1" s="1"/>
  <c r="J1449" i="1"/>
  <c r="G1451" i="1"/>
  <c r="J1451" i="1"/>
  <c r="H1458" i="1"/>
  <c r="G1458" i="1"/>
  <c r="J1463" i="1"/>
  <c r="J1476" i="1"/>
  <c r="H1499" i="1"/>
  <c r="G1499" i="1"/>
  <c r="H1515" i="1"/>
  <c r="G1515" i="1"/>
  <c r="H1523" i="1"/>
  <c r="G1523" i="1"/>
  <c r="H1531" i="1"/>
  <c r="G1531" i="1"/>
  <c r="G1549" i="1"/>
  <c r="H1549" i="1"/>
  <c r="H1555" i="1"/>
  <c r="G1557" i="1"/>
  <c r="H1557" i="1"/>
  <c r="H1570" i="1"/>
  <c r="G1570" i="1"/>
  <c r="H1575" i="1"/>
  <c r="G1575" i="1"/>
  <c r="F196" i="4"/>
  <c r="F473" i="4"/>
  <c r="D472" i="4"/>
  <c r="D6" i="7"/>
  <c r="C1438" i="1"/>
  <c r="H1467" i="1"/>
  <c r="G1467" i="1"/>
  <c r="I1467" i="1" s="1"/>
  <c r="H1470" i="1"/>
  <c r="G1470" i="1"/>
  <c r="H1473" i="1"/>
  <c r="G1473" i="1"/>
  <c r="I1473" i="1" s="1"/>
  <c r="H1487" i="1"/>
  <c r="G1487" i="1"/>
  <c r="H1562" i="1"/>
  <c r="G1562" i="1"/>
  <c r="D1300" i="1"/>
  <c r="E5" i="6"/>
  <c r="C135" i="1"/>
  <c r="C1112" i="1"/>
  <c r="G1184" i="1"/>
  <c r="G1185" i="1"/>
  <c r="G1186" i="1"/>
  <c r="G1187" i="1"/>
  <c r="G1188" i="1"/>
  <c r="G1189" i="1"/>
  <c r="G1190" i="1"/>
  <c r="G1191" i="1"/>
  <c r="G1192" i="1"/>
  <c r="G1193" i="1"/>
  <c r="G1194" i="1"/>
  <c r="G1195" i="1"/>
  <c r="G1196" i="1"/>
  <c r="G1197" i="1"/>
  <c r="G1198" i="1"/>
  <c r="G1199" i="1"/>
  <c r="G1200" i="1"/>
  <c r="G1222" i="1"/>
  <c r="H1454" i="1"/>
  <c r="J1458" i="1"/>
  <c r="I1464" i="1"/>
  <c r="H1465" i="1"/>
  <c r="G1465" i="1"/>
  <c r="I1468" i="1"/>
  <c r="H1469" i="1"/>
  <c r="G1469" i="1"/>
  <c r="H1471" i="1"/>
  <c r="G1471" i="1"/>
  <c r="I1471" i="1" s="1"/>
  <c r="I1474" i="1"/>
  <c r="H1475" i="1"/>
  <c r="G1475" i="1"/>
  <c r="I1477" i="1"/>
  <c r="H1478" i="1"/>
  <c r="G1478" i="1"/>
  <c r="I1478" i="1" s="1"/>
  <c r="H1495" i="1"/>
  <c r="G1495" i="1"/>
  <c r="H1511" i="1"/>
  <c r="G1511" i="1"/>
  <c r="H1519" i="1"/>
  <c r="G1519" i="1"/>
  <c r="H1527" i="1"/>
  <c r="G1527" i="1"/>
  <c r="H1543" i="1"/>
  <c r="G1543" i="1"/>
  <c r="G1565" i="1"/>
  <c r="H1565" i="1"/>
  <c r="F7" i="4"/>
  <c r="F225" i="4"/>
  <c r="D224" i="4"/>
  <c r="H307" i="9"/>
  <c r="D1154" i="1"/>
  <c r="E190" i="5"/>
  <c r="D1215" i="1"/>
  <c r="E245" i="5"/>
  <c r="D1222" i="1" s="1"/>
  <c r="H1222" i="1" s="1"/>
  <c r="D1223" i="1"/>
  <c r="G1223" i="1" s="1"/>
  <c r="H1535" i="1"/>
  <c r="G1535" i="1"/>
  <c r="H1554" i="1"/>
  <c r="G1554" i="1"/>
  <c r="H1567" i="1"/>
  <c r="G1567" i="1"/>
  <c r="F485" i="4"/>
  <c r="D484" i="4"/>
  <c r="D420" i="4" s="1"/>
  <c r="G309" i="9"/>
  <c r="F190" i="5"/>
  <c r="F22" i="6"/>
  <c r="C1316" i="1"/>
  <c r="C1576" i="1"/>
  <c r="I36" i="3"/>
  <c r="D47" i="1"/>
  <c r="D79" i="1"/>
  <c r="D411" i="1"/>
  <c r="C1167" i="1"/>
  <c r="I1439" i="1"/>
  <c r="I1441" i="1"/>
  <c r="I1443" i="1"/>
  <c r="H1447" i="1"/>
  <c r="H1449" i="1"/>
  <c r="H1451" i="1"/>
  <c r="H1453" i="1"/>
  <c r="G1455" i="1"/>
  <c r="I1455" i="1" s="1"/>
  <c r="J1455" i="1"/>
  <c r="H1456" i="1"/>
  <c r="G1456" i="1"/>
  <c r="I1459" i="1"/>
  <c r="H1460" i="1"/>
  <c r="G1460" i="1"/>
  <c r="I1460" i="1" s="1"/>
  <c r="H1491" i="1"/>
  <c r="G1491" i="1"/>
  <c r="H1507" i="1"/>
  <c r="G1507" i="1"/>
  <c r="H1539" i="1"/>
  <c r="G1539" i="1"/>
  <c r="H1546" i="1"/>
  <c r="G1546" i="1"/>
  <c r="H1551" i="1"/>
  <c r="G1551" i="1"/>
  <c r="H1559" i="1"/>
  <c r="G1559" i="1"/>
  <c r="G1573" i="1"/>
  <c r="H1573" i="1"/>
  <c r="F107" i="4"/>
  <c r="D106" i="4"/>
  <c r="F216" i="4"/>
  <c r="D215" i="4"/>
  <c r="F336" i="4"/>
  <c r="D311" i="4"/>
  <c r="F421" i="4"/>
  <c r="F36" i="6"/>
  <c r="D35" i="6"/>
  <c r="C1330" i="1"/>
  <c r="F61" i="6"/>
  <c r="C1355" i="1"/>
  <c r="F122" i="6"/>
  <c r="C1416" i="1"/>
  <c r="D299" i="4"/>
  <c r="F304" i="4"/>
  <c r="F460" i="4"/>
  <c r="D459" i="4"/>
  <c r="E472" i="4"/>
  <c r="D466" i="1" s="1"/>
  <c r="E87" i="5"/>
  <c r="D1065" i="1" s="1"/>
  <c r="D177" i="5"/>
  <c r="F180" i="5"/>
  <c r="F207" i="5"/>
  <c r="D206" i="5"/>
  <c r="H24" i="3"/>
  <c r="F5" i="6"/>
  <c r="E35" i="6"/>
  <c r="D114" i="6"/>
  <c r="F130" i="6"/>
  <c r="D129" i="6"/>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H1577" i="1"/>
  <c r="G1579" i="1"/>
  <c r="D50" i="4"/>
  <c r="D6" i="4" s="1"/>
  <c r="F134" i="4"/>
  <c r="D133" i="4"/>
  <c r="D163" i="4"/>
  <c r="F164" i="4"/>
  <c r="E196" i="4"/>
  <c r="D351" i="4"/>
  <c r="F356" i="4"/>
  <c r="D363" i="4"/>
  <c r="E644" i="4"/>
  <c r="D638" i="1" s="1"/>
  <c r="F530" i="4"/>
  <c r="D529" i="4"/>
  <c r="D12" i="5"/>
  <c r="E206" i="5"/>
  <c r="D237" i="5"/>
  <c r="D42" i="8"/>
  <c r="H1545" i="1"/>
  <c r="G1550" i="1"/>
  <c r="H1553" i="1"/>
  <c r="G1558" i="1"/>
  <c r="H1561" i="1"/>
  <c r="G1566" i="1"/>
  <c r="H1569" i="1"/>
  <c r="G1574" i="1"/>
  <c r="E252" i="4"/>
  <c r="D248" i="1" s="1"/>
  <c r="F264" i="4"/>
  <c r="D263" i="4"/>
  <c r="E311" i="4"/>
  <c r="D643" i="4"/>
  <c r="F416" i="4"/>
  <c r="E459" i="4"/>
  <c r="D453" i="1" s="1"/>
  <c r="D515" i="4"/>
  <c r="E529" i="4"/>
  <c r="D567" i="4"/>
  <c r="F594" i="4"/>
  <c r="D593" i="4"/>
  <c r="F8" i="5"/>
  <c r="D7" i="5"/>
  <c r="F70" i="5"/>
  <c r="D69" i="5"/>
  <c r="D49" i="8"/>
  <c r="E49" i="9"/>
  <c r="B4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7" i="9"/>
  <c r="E187" i="9" s="1"/>
  <c r="B187" i="9" s="1"/>
  <c r="G184" i="9"/>
  <c r="E184" i="9" s="1"/>
  <c r="B184" i="9" s="1"/>
  <c r="G166" i="9"/>
  <c r="E166" i="9" s="1"/>
  <c r="B166" i="9" s="1"/>
  <c r="H165" i="9"/>
  <c r="G185" i="9"/>
  <c r="E185" i="9" s="1"/>
  <c r="B185" i="9" s="1"/>
  <c r="G165" i="9"/>
  <c r="G164" i="9"/>
  <c r="E164" i="9" s="1"/>
  <c r="B164" i="9" s="1"/>
  <c r="G163" i="9"/>
  <c r="E163" i="9" s="1"/>
  <c r="B163" i="9" s="1"/>
  <c r="G162" i="9"/>
  <c r="E162" i="9" s="1"/>
  <c r="B162" i="9" s="1"/>
  <c r="G161" i="9"/>
  <c r="E161" i="9" s="1"/>
  <c r="B161" i="9" s="1"/>
  <c r="G190" i="9"/>
  <c r="E190" i="9" s="1"/>
  <c r="B190" i="9" s="1"/>
  <c r="G188" i="9"/>
  <c r="E188" i="9" s="1"/>
  <c r="B188" i="9" s="1"/>
  <c r="G186" i="9"/>
  <c r="E186" i="9" s="1"/>
  <c r="B186" i="9" s="1"/>
  <c r="I10" i="9"/>
  <c r="G21" i="9"/>
  <c r="E21" i="9" s="1"/>
  <c r="E289" i="9"/>
  <c r="B289" i="9" s="1"/>
  <c r="B214" i="9"/>
  <c r="B257" i="9"/>
  <c r="B269" i="9"/>
  <c r="B218" i="9"/>
  <c r="B220" i="9"/>
  <c r="B259" i="9"/>
  <c r="B265" i="9"/>
  <c r="B267" i="9"/>
  <c r="E6" i="4" l="1"/>
  <c r="B192" i="9"/>
  <c r="G1501" i="1"/>
  <c r="H1501" i="1"/>
  <c r="G1483" i="1"/>
  <c r="G160" i="1"/>
  <c r="H160" i="1"/>
  <c r="H148" i="1"/>
  <c r="G148" i="1"/>
  <c r="G120" i="1"/>
  <c r="H120" i="1"/>
  <c r="F6" i="4"/>
  <c r="H16" i="3"/>
  <c r="D412" i="4"/>
  <c r="C2" i="1"/>
  <c r="F420" i="4"/>
  <c r="C414" i="1"/>
  <c r="B21" i="9"/>
  <c r="F593" i="4"/>
  <c r="C587" i="1"/>
  <c r="D306" i="1"/>
  <c r="E298" i="4"/>
  <c r="D528" i="4"/>
  <c r="F529" i="4"/>
  <c r="C523" i="1"/>
  <c r="F163" i="4"/>
  <c r="D151" i="4"/>
  <c r="C159" i="1"/>
  <c r="G310" i="9"/>
  <c r="E310" i="9" s="1"/>
  <c r="B310" i="9" s="1"/>
  <c r="F206" i="5"/>
  <c r="C1183" i="1"/>
  <c r="H1355" i="1"/>
  <c r="G1355" i="1"/>
  <c r="F311" i="4"/>
  <c r="C306" i="1"/>
  <c r="H79" i="1"/>
  <c r="G79" i="1"/>
  <c r="H1316" i="1"/>
  <c r="G1316" i="1"/>
  <c r="H309" i="9"/>
  <c r="D1167" i="1"/>
  <c r="E176" i="5"/>
  <c r="E141" i="6"/>
  <c r="D1299" i="1"/>
  <c r="I24" i="3"/>
  <c r="G1438" i="1"/>
  <c r="H1438" i="1"/>
  <c r="F133" i="4"/>
  <c r="C129" i="1"/>
  <c r="D298" i="4"/>
  <c r="F299" i="4"/>
  <c r="C294" i="1"/>
  <c r="H47" i="1"/>
  <c r="G47" i="1"/>
  <c r="D5" i="7"/>
  <c r="C1437" i="1"/>
  <c r="D6" i="5"/>
  <c r="H20" i="3"/>
  <c r="F7" i="5"/>
  <c r="C985" i="1"/>
  <c r="F567" i="4"/>
  <c r="C561" i="1"/>
  <c r="H310" i="9"/>
  <c r="D1183" i="1"/>
  <c r="H638" i="1"/>
  <c r="G638" i="1"/>
  <c r="E151" i="4"/>
  <c r="D192" i="1"/>
  <c r="H27" i="3"/>
  <c r="C1408" i="1"/>
  <c r="F114" i="6"/>
  <c r="F459" i="4"/>
  <c r="C453" i="1"/>
  <c r="H1416" i="1"/>
  <c r="G1416" i="1"/>
  <c r="H1330" i="1"/>
  <c r="G1330" i="1"/>
  <c r="F215" i="4"/>
  <c r="C211" i="1"/>
  <c r="G1167" i="1"/>
  <c r="H1167" i="1"/>
  <c r="G1215" i="1"/>
  <c r="H1215" i="1"/>
  <c r="G1112" i="1"/>
  <c r="H1112" i="1"/>
  <c r="F472" i="4"/>
  <c r="C466" i="1"/>
  <c r="I1451" i="1"/>
  <c r="I1447" i="1"/>
  <c r="H1223" i="1"/>
  <c r="D68" i="5"/>
  <c r="F69" i="5"/>
  <c r="C1047" i="1"/>
  <c r="F515" i="4"/>
  <c r="C509" i="1"/>
  <c r="C1423" i="1"/>
  <c r="F129" i="6"/>
  <c r="G1065" i="1"/>
  <c r="H1065" i="1"/>
  <c r="F106" i="4"/>
  <c r="C102" i="1"/>
  <c r="F484" i="4"/>
  <c r="C478" i="1"/>
  <c r="F224" i="4"/>
  <c r="C220" i="1"/>
  <c r="F263" i="4"/>
  <c r="C259" i="1"/>
  <c r="F237" i="5"/>
  <c r="H23" i="3"/>
  <c r="C1214" i="1"/>
  <c r="F351" i="4"/>
  <c r="D350" i="4"/>
  <c r="C346" i="1"/>
  <c r="D141" i="6"/>
  <c r="H1300" i="1"/>
  <c r="G1300" i="1"/>
  <c r="I16" i="3"/>
  <c r="D2" i="1"/>
  <c r="E165" i="9"/>
  <c r="B165" i="9" s="1"/>
  <c r="C1524" i="1"/>
  <c r="D43" i="8"/>
  <c r="E528" i="4"/>
  <c r="D523" i="1"/>
  <c r="F643" i="4"/>
  <c r="C637" i="1"/>
  <c r="H248" i="1"/>
  <c r="G248" i="1"/>
  <c r="G313" i="9"/>
  <c r="E313" i="9" s="1"/>
  <c r="B313" i="9" s="1"/>
  <c r="I34" i="3"/>
  <c r="C1517" i="1"/>
  <c r="F12" i="5"/>
  <c r="C990" i="1"/>
  <c r="F363" i="4"/>
  <c r="C358" i="1"/>
  <c r="F50" i="4"/>
  <c r="C46" i="1"/>
  <c r="D1329" i="1"/>
  <c r="I25" i="3"/>
  <c r="G317" i="9"/>
  <c r="E317" i="9" s="1"/>
  <c r="G307" i="9"/>
  <c r="E307" i="9" s="1"/>
  <c r="B307" i="9" s="1"/>
  <c r="D176" i="5"/>
  <c r="F177" i="5"/>
  <c r="C1154" i="1"/>
  <c r="H25" i="3"/>
  <c r="F35" i="6"/>
  <c r="C1329" i="1"/>
  <c r="I1456" i="1"/>
  <c r="H411" i="1"/>
  <c r="G411" i="1"/>
  <c r="G1576" i="1"/>
  <c r="H1576" i="1"/>
  <c r="E309" i="9"/>
  <c r="B309" i="9" s="1"/>
  <c r="E237" i="5"/>
  <c r="E420" i="4"/>
  <c r="I1465" i="1"/>
  <c r="H135" i="1"/>
  <c r="G135" i="1"/>
  <c r="I1458" i="1"/>
  <c r="I1444" i="1"/>
  <c r="I1440" i="1"/>
  <c r="I1463" i="1"/>
  <c r="E68" i="5"/>
  <c r="H22" i="3" l="1"/>
  <c r="F176" i="5"/>
  <c r="D175" i="5"/>
  <c r="C1153" i="1"/>
  <c r="F6" i="5"/>
  <c r="C984" i="1"/>
  <c r="H129" i="1"/>
  <c r="G129" i="1"/>
  <c r="E175" i="5"/>
  <c r="D1152" i="1" s="1"/>
  <c r="I22" i="3"/>
  <c r="D1153" i="1"/>
  <c r="H19" i="9"/>
  <c r="E19" i="9" s="1"/>
  <c r="B19" i="9" s="1"/>
  <c r="E407" i="4"/>
  <c r="D402" i="1" s="1"/>
  <c r="D293" i="1"/>
  <c r="E408" i="4"/>
  <c r="D403" i="1" s="1"/>
  <c r="H990" i="1"/>
  <c r="G990" i="1"/>
  <c r="I35" i="3"/>
  <c r="C1518" i="1"/>
  <c r="G312" i="9"/>
  <c r="E312" i="9" s="1"/>
  <c r="D408" i="4"/>
  <c r="F350" i="4"/>
  <c r="C345" i="1"/>
  <c r="H192" i="1"/>
  <c r="G192" i="1"/>
  <c r="G1437" i="1"/>
  <c r="H1437" i="1"/>
  <c r="H294" i="1"/>
  <c r="G294" i="1"/>
  <c r="E316" i="9"/>
  <c r="B317" i="9"/>
  <c r="K1450" i="9"/>
  <c r="H1524" i="1"/>
  <c r="G1524" i="1"/>
  <c r="H259" i="1"/>
  <c r="G259" i="1"/>
  <c r="H478" i="1"/>
  <c r="G478" i="1"/>
  <c r="H509" i="1"/>
  <c r="G509" i="1"/>
  <c r="H466" i="1"/>
  <c r="G466" i="1"/>
  <c r="H211" i="1"/>
  <c r="G211" i="1"/>
  <c r="E289" i="4"/>
  <c r="D147" i="1"/>
  <c r="I17" i="3"/>
  <c r="G315" i="9"/>
  <c r="E315" i="9" s="1"/>
  <c r="H29" i="3"/>
  <c r="C1436" i="1"/>
  <c r="G1299" i="1"/>
  <c r="H1299" i="1"/>
  <c r="H159" i="1"/>
  <c r="G159" i="1"/>
  <c r="H587" i="1"/>
  <c r="G587" i="1"/>
  <c r="H414" i="1"/>
  <c r="D639" i="4"/>
  <c r="C407" i="1"/>
  <c r="D1046" i="1"/>
  <c r="E6" i="5"/>
  <c r="I21" i="3"/>
  <c r="E635" i="4"/>
  <c r="D629" i="1" s="1"/>
  <c r="D414" i="1"/>
  <c r="G414" i="1" s="1"/>
  <c r="G1329" i="1"/>
  <c r="H1329" i="1"/>
  <c r="H358" i="1"/>
  <c r="G358" i="1"/>
  <c r="G1517" i="1"/>
  <c r="H1517" i="1"/>
  <c r="H11" i="3"/>
  <c r="E412" i="4"/>
  <c r="F412" i="4" s="1"/>
  <c r="H28" i="3"/>
  <c r="C1435" i="1"/>
  <c r="F141" i="6"/>
  <c r="H1214" i="1"/>
  <c r="G1214" i="1"/>
  <c r="H1408" i="1"/>
  <c r="G1408" i="1"/>
  <c r="G561" i="1"/>
  <c r="H561" i="1"/>
  <c r="D407" i="4"/>
  <c r="F298" i="4"/>
  <c r="C293" i="1"/>
  <c r="D1435" i="1"/>
  <c r="H9" i="3" s="1"/>
  <c r="I28" i="3"/>
  <c r="H306" i="1"/>
  <c r="G306" i="1"/>
  <c r="H1183" i="1"/>
  <c r="G1183" i="1"/>
  <c r="H17" i="3"/>
  <c r="D289" i="4"/>
  <c r="F151" i="4"/>
  <c r="C147" i="1"/>
  <c r="F528" i="4"/>
  <c r="C522" i="1"/>
  <c r="D636" i="4"/>
  <c r="D635" i="4"/>
  <c r="D1214" i="1"/>
  <c r="I23" i="3"/>
  <c r="E636" i="4"/>
  <c r="D630" i="1" s="1"/>
  <c r="D522" i="1"/>
  <c r="H46" i="1"/>
  <c r="G46" i="1"/>
  <c r="H346" i="1"/>
  <c r="G346" i="1"/>
  <c r="H220" i="1"/>
  <c r="G220" i="1"/>
  <c r="H102" i="1"/>
  <c r="G102" i="1"/>
  <c r="G1047" i="1"/>
  <c r="H1047" i="1"/>
  <c r="H453" i="1"/>
  <c r="G453" i="1"/>
  <c r="G637" i="1"/>
  <c r="H637" i="1"/>
  <c r="G1423" i="1"/>
  <c r="H1423" i="1"/>
  <c r="G985" i="1"/>
  <c r="H985" i="1"/>
  <c r="H523" i="1"/>
  <c r="G523" i="1"/>
  <c r="H2" i="1"/>
  <c r="G2" i="1"/>
  <c r="H1154" i="1"/>
  <c r="G1154" i="1"/>
  <c r="H21" i="3"/>
  <c r="F68" i="5"/>
  <c r="C1046" i="1"/>
  <c r="I9" i="3" l="1"/>
  <c r="K3" i="9"/>
  <c r="E413" i="4"/>
  <c r="E414" i="4" s="1"/>
  <c r="D409" i="1" s="1"/>
  <c r="E291" i="4"/>
  <c r="D287" i="1" s="1"/>
  <c r="D285" i="1"/>
  <c r="E290" i="4"/>
  <c r="D286" i="1" s="1"/>
  <c r="F408" i="4"/>
  <c r="C403" i="1"/>
  <c r="F175" i="5"/>
  <c r="C1152" i="1"/>
  <c r="H278" i="9"/>
  <c r="D984" i="1"/>
  <c r="H984" i="1" s="1"/>
  <c r="H1436" i="1"/>
  <c r="G1436" i="1"/>
  <c r="H1153" i="1"/>
  <c r="G1153" i="1"/>
  <c r="H522" i="1"/>
  <c r="G522" i="1"/>
  <c r="D413" i="4"/>
  <c r="F289" i="4"/>
  <c r="D291" i="4"/>
  <c r="C285" i="1"/>
  <c r="D290" i="4"/>
  <c r="H293" i="1"/>
  <c r="G293" i="1"/>
  <c r="E639" i="4"/>
  <c r="F639" i="4" s="1"/>
  <c r="D407" i="1"/>
  <c r="H407" i="1" s="1"/>
  <c r="C633" i="1"/>
  <c r="B315" i="9"/>
  <c r="E314" i="9"/>
  <c r="I10" i="3" s="1"/>
  <c r="E311" i="9"/>
  <c r="I11" i="3" s="1"/>
  <c r="B312" i="9"/>
  <c r="G278" i="9"/>
  <c r="E278" i="9" s="1"/>
  <c r="F636" i="4"/>
  <c r="C630" i="1"/>
  <c r="N3" i="9"/>
  <c r="G1046" i="1"/>
  <c r="H1046" i="1"/>
  <c r="F635" i="4"/>
  <c r="C629" i="1"/>
  <c r="H147" i="1"/>
  <c r="G147" i="1"/>
  <c r="F407" i="4"/>
  <c r="C402" i="1"/>
  <c r="H1435" i="1"/>
  <c r="G1435" i="1"/>
  <c r="H345" i="1"/>
  <c r="G345" i="1"/>
  <c r="H1518" i="1"/>
  <c r="G1518" i="1"/>
  <c r="G284" i="9"/>
  <c r="E284" i="9" s="1"/>
  <c r="B284" i="9" s="1"/>
  <c r="G407" i="1" l="1"/>
  <c r="H403" i="1"/>
  <c r="G403" i="1"/>
  <c r="H8" i="3"/>
  <c r="G630" i="1"/>
  <c r="H630" i="1"/>
  <c r="F290" i="4"/>
  <c r="C286" i="1"/>
  <c r="D415" i="4"/>
  <c r="D640" i="4"/>
  <c r="F413" i="4"/>
  <c r="C408" i="1"/>
  <c r="D414" i="4"/>
  <c r="E640" i="4"/>
  <c r="E415" i="4"/>
  <c r="D410" i="1" s="1"/>
  <c r="D408" i="1"/>
  <c r="D633" i="1"/>
  <c r="G633" i="1" s="1"/>
  <c r="H285" i="1"/>
  <c r="G285" i="1"/>
  <c r="G1152" i="1"/>
  <c r="H1152" i="1"/>
  <c r="G984" i="1"/>
  <c r="H402" i="1"/>
  <c r="G402" i="1"/>
  <c r="G629" i="1"/>
  <c r="H629" i="1"/>
  <c r="E277" i="9"/>
  <c r="B278" i="9"/>
  <c r="F291" i="4"/>
  <c r="C287" i="1"/>
  <c r="H287" i="1" l="1"/>
  <c r="G287" i="1"/>
  <c r="H408" i="1"/>
  <c r="G408" i="1"/>
  <c r="H286" i="1"/>
  <c r="G286" i="1"/>
  <c r="E642" i="4"/>
  <c r="D634" i="1"/>
  <c r="D642" i="4"/>
  <c r="F640" i="4"/>
  <c r="C634" i="1"/>
  <c r="D641" i="4"/>
  <c r="E641" i="4"/>
  <c r="F414" i="4"/>
  <c r="C409" i="1"/>
  <c r="F415" i="4"/>
  <c r="C410" i="1"/>
  <c r="H633" i="1"/>
  <c r="M3" i="9"/>
  <c r="I8" i="3"/>
  <c r="H410" i="1" l="1"/>
  <c r="G410" i="1"/>
  <c r="D635" i="1"/>
  <c r="E645" i="4"/>
  <c r="D646" i="4"/>
  <c r="F642" i="4"/>
  <c r="C636" i="1"/>
  <c r="F641" i="4"/>
  <c r="D645" i="4"/>
  <c r="C635" i="1"/>
  <c r="H409" i="1"/>
  <c r="G409" i="1"/>
  <c r="H634" i="1"/>
  <c r="G634" i="1"/>
  <c r="E646" i="4"/>
  <c r="D636" i="1"/>
  <c r="I18" i="3" l="1"/>
  <c r="D639" i="1"/>
  <c r="I19" i="3"/>
  <c r="D640" i="1"/>
  <c r="G276" i="9"/>
  <c r="E276" i="9" s="1"/>
  <c r="B276" i="9" s="1"/>
  <c r="G635" i="1"/>
  <c r="H635" i="1"/>
  <c r="H636" i="1"/>
  <c r="G636" i="1"/>
  <c r="H18" i="3"/>
  <c r="F645" i="4"/>
  <c r="C639" i="1"/>
  <c r="H19" i="3"/>
  <c r="F646" i="4"/>
  <c r="C640" i="1"/>
  <c r="H7" i="3" l="1"/>
  <c r="J3" i="9" s="1"/>
  <c r="G639" i="1"/>
  <c r="H639" i="1"/>
  <c r="H640" i="1"/>
  <c r="G640" i="1"/>
  <c r="G274" i="9" l="1"/>
  <c r="M272" i="9"/>
  <c r="L272" i="9"/>
  <c r="F272" i="9" s="1"/>
  <c r="H274" i="9"/>
  <c r="H18" i="9"/>
  <c r="G18" i="9"/>
  <c r="E18" i="9" s="1"/>
  <c r="B18" i="9" s="1"/>
  <c r="I8" i="9"/>
  <c r="M15" i="9"/>
  <c r="I5" i="9"/>
  <c r="K11" i="9"/>
  <c r="J17" i="9"/>
  <c r="J9" i="9"/>
  <c r="H15" i="9"/>
  <c r="K9" i="9"/>
  <c r="L15" i="9"/>
  <c r="J5" i="9"/>
  <c r="L16" i="9"/>
  <c r="K5" i="9"/>
  <c r="J10" i="9"/>
  <c r="M16" i="9"/>
  <c r="K6" i="9"/>
  <c r="J11" i="9"/>
  <c r="I17" i="9"/>
  <c r="J8" i="9"/>
  <c r="G15" i="9"/>
  <c r="E15" i="9" s="1"/>
  <c r="I6" i="9"/>
  <c r="K12" i="9"/>
  <c r="G17" i="9"/>
  <c r="J6" i="9"/>
  <c r="I12" i="9"/>
  <c r="I9" i="9"/>
  <c r="I7" i="9"/>
  <c r="K13" i="9"/>
  <c r="H17" i="9"/>
  <c r="I13" i="9"/>
  <c r="K10" i="9"/>
  <c r="G16" i="9"/>
  <c r="K7" i="9"/>
  <c r="J12" i="9"/>
  <c r="I11" i="9"/>
  <c r="J7" i="9"/>
  <c r="H16" i="9"/>
  <c r="K8" i="9"/>
  <c r="J13" i="9"/>
  <c r="E11" i="9" l="1"/>
  <c r="B11" i="9" s="1"/>
  <c r="E7" i="9"/>
  <c r="B7" i="9" s="1"/>
  <c r="E17" i="9"/>
  <c r="B17" i="9" s="1"/>
  <c r="E6" i="9"/>
  <c r="B6" i="9" s="1"/>
  <c r="E13" i="9"/>
  <c r="B13" i="9" s="1"/>
  <c r="F15" i="9"/>
  <c r="E8" i="9"/>
  <c r="B8" i="9" s="1"/>
  <c r="B272" i="9"/>
  <c r="F20" i="9"/>
  <c r="E12" i="9"/>
  <c r="B12" i="9" s="1"/>
  <c r="E9" i="9"/>
  <c r="B9" i="9" s="1"/>
  <c r="E10" i="9"/>
  <c r="B10" i="9" s="1"/>
  <c r="E16" i="9"/>
  <c r="B15" i="9"/>
  <c r="F16" i="9"/>
  <c r="E5" i="9"/>
  <c r="E274" i="9"/>
  <c r="B16" i="9" l="1"/>
  <c r="B5" i="9"/>
  <c r="E4" i="9"/>
  <c r="E14" i="9"/>
  <c r="B274" i="9"/>
  <c r="E20" i="9"/>
  <c r="I7" i="3" s="1"/>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<sst xmlns="http://schemas.openxmlformats.org/spreadsheetml/2006/main" count="4360" uniqueCount="3421">
  <si>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</si>
  <si>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</si>
  <si>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</si>
  <si>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</si>
  <si>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</si>
  <si>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</si>
  <si>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</si>
  <si>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</si>
  <si>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</si>
  <si>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</si>
  <si>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</si>
  <si>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</si>
  <si>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</si>
  <si>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</si>
  <si>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</si>
  <si>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</si>
  <si>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</si>
  <si>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</si>
  <si>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</si>
  <si>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</si>
  <si>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</si>
  <si>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</si>
  <si>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</si>
  <si>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</si>
  <si>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</si>
  <si>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</si>
  <si>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</si>
  <si>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</si>
  <si>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</si>
  <si>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</si>
  <si>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</si>
  <si>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EKONOMSKA ŠKOLA PULA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</si>
  <si>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</si>
  <si>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</si>
  <si>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</si>
  <si>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</si>
  <si>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</si>
  <si>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</si>
  <si>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</si>
  <si>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</si>
  <si>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</si>
  <si>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</si>
  <si>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</si>
  <si>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</si>
  <si>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</si>
  <si>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</si>
  <si>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</si>
  <si>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</si>
  <si>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</si>
  <si>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17466 - EKONOMSKA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</si>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</sst>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506675.14</v>
      </c>
      <c r="D2" s="6">
        <f>'PR-RAS'!E6</f>
        <v>628465.26</v>
      </c>
      <c r="E2" s="6">
        <v>0</v>
      </c>
      <c r="F2" s="6">
        <v>0</v>
      </c>
      <c r="G2" s="7">
        <f t="shared" ref="G2:G264" si="0">(B2/1000)*(C2*1+D2*2)</f>
        <v>1763.6056600000002</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419734</v>
      </c>
      <c r="D46" s="1">
        <f>'PR-RAS'!E50</f>
        <v>521585.57</v>
      </c>
      <c r="E46" s="1">
        <v>0</v>
      </c>
      <c r="F46" s="1">
        <v>0</v>
      </c>
      <c r="G46" s="2">
        <f t="shared" si="0"/>
        <v>65830.731299999999</v>
      </c>
      <c r="H46" s="2">
        <f t="shared" si="1"/>
        <v>0.42999999999301508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225</v>
      </c>
      <c r="D58" s="1">
        <f>'PR-RAS'!E62</f>
        <v>0</v>
      </c>
      <c r="E58" s="1">
        <v>0</v>
      </c>
      <c r="F58" s="1">
        <v>0</v>
      </c>
      <c r="G58" s="2">
        <f t="shared" si="0"/>
        <v>12.825000000000001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225</v>
      </c>
      <c r="D59" s="1">
        <f>'PR-RAS'!E63</f>
        <v>0</v>
      </c>
      <c r="E59" s="1">
        <v>0</v>
      </c>
      <c r="F59" s="1">
        <v>0</v>
      </c>
      <c r="G59" s="2">
        <f t="shared" si="0"/>
        <v>13.05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419509</v>
      </c>
      <c r="D64" s="1">
        <f>'PR-RAS'!E68</f>
        <v>521555.57</v>
      </c>
      <c r="E64" s="1">
        <v>0</v>
      </c>
      <c r="F64" s="1">
        <v>0</v>
      </c>
      <c r="G64" s="2">
        <f t="shared" si="0"/>
        <v>92145.068820000015</v>
      </c>
      <c r="H64" s="2">
        <f t="shared" si="1"/>
        <v>0.42999999999301508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419509</v>
      </c>
      <c r="D65" s="1">
        <f>'PR-RAS'!E69</f>
        <v>521555.57</v>
      </c>
      <c r="E65" s="1">
        <v>0</v>
      </c>
      <c r="F65" s="1">
        <v>0</v>
      </c>
      <c r="G65" s="2">
        <f t="shared" si="0"/>
        <v>93607.688960000014</v>
      </c>
      <c r="H65" s="2">
        <f t="shared" si="1"/>
        <v>0.42999999999301508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30</v>
      </c>
      <c r="E73" s="1">
        <v>0</v>
      </c>
      <c r="F73" s="1">
        <v>0</v>
      </c>
      <c r="G73" s="2">
        <f t="shared" si="0"/>
        <v>4.3199999999999994</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30</v>
      </c>
      <c r="E74" s="1">
        <v>0</v>
      </c>
      <c r="F74" s="1">
        <v>0</v>
      </c>
      <c r="G74" s="2">
        <f t="shared" si="0"/>
        <v>4.38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0.02</v>
      </c>
      <c r="E78" s="1">
        <v>0</v>
      </c>
      <c r="F78" s="1">
        <v>0</v>
      </c>
      <c r="G78" s="2">
        <f t="shared" si="0"/>
        <v>3.0799999999999998E-3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54.24</v>
      </c>
      <c r="D102" s="1">
        <f>'PR-RAS'!E106</f>
        <v>1435.77</v>
      </c>
      <c r="E102" s="1">
        <v>0</v>
      </c>
      <c r="F102" s="1">
        <v>0</v>
      </c>
      <c r="G102" s="2">
        <f t="shared" si="0"/>
        <v>295.50378000000001</v>
      </c>
      <c r="H102" s="2">
        <f t="shared" si="1"/>
        <v>0.47000000000002018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54.24</v>
      </c>
      <c r="D108" s="1">
        <f>'PR-RAS'!E112</f>
        <v>1435.77</v>
      </c>
      <c r="E108" s="1">
        <v>0</v>
      </c>
      <c r="F108" s="1">
        <v>0</v>
      </c>
      <c r="G108" s="2">
        <f t="shared" si="0"/>
        <v>313.05845999999997</v>
      </c>
      <c r="H108" s="2">
        <f t="shared" si="1"/>
        <v>0.47000000000002018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54.24</v>
      </c>
      <c r="D113" s="1">
        <f>'PR-RAS'!E117</f>
        <v>1435.77</v>
      </c>
      <c r="E113" s="1">
        <v>0</v>
      </c>
      <c r="F113" s="1">
        <v>0</v>
      </c>
      <c r="G113" s="2">
        <f t="shared" si="0"/>
        <v>327.68735999999996</v>
      </c>
      <c r="H113" s="2">
        <f t="shared" si="1"/>
        <v>0.47000000000002018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3120.63</v>
      </c>
      <c r="D120" s="1">
        <f>'PR-RAS'!E124</f>
        <v>4347.55</v>
      </c>
      <c r="E120" s="1">
        <v>0</v>
      </c>
      <c r="F120" s="1">
        <v>0</v>
      </c>
      <c r="G120" s="2">
        <f t="shared" si="0"/>
        <v>1406.07187</v>
      </c>
      <c r="H120" s="2">
        <f t="shared" si="1"/>
        <v>0.81999999999970896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1660.63</v>
      </c>
      <c r="D121" s="1">
        <f>'PR-RAS'!E125</f>
        <v>3347.55</v>
      </c>
      <c r="E121" s="1">
        <v>0</v>
      </c>
      <c r="F121" s="1">
        <v>0</v>
      </c>
      <c r="G121" s="2">
        <f t="shared" si="0"/>
        <v>1002.6875999999999</v>
      </c>
      <c r="H121" s="2">
        <f t="shared" si="1"/>
        <v>0.81999999999970896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1660.63</v>
      </c>
      <c r="D123" s="1">
        <f>'PR-RAS'!E127</f>
        <v>3347.55</v>
      </c>
      <c r="E123" s="1">
        <v>0</v>
      </c>
      <c r="F123" s="1">
        <v>0</v>
      </c>
      <c r="G123" s="2">
        <f t="shared" si="0"/>
        <v>1019.39906</v>
      </c>
      <c r="H123" s="2">
        <f t="shared" si="1"/>
        <v>0.81999999999970896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1460</v>
      </c>
      <c r="D124" s="1">
        <f>'PR-RAS'!E128</f>
        <v>1000</v>
      </c>
      <c r="E124" s="1">
        <v>0</v>
      </c>
      <c r="F124" s="1">
        <v>0</v>
      </c>
      <c r="G124" s="2">
        <f t="shared" si="0"/>
        <v>425.58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1460</v>
      </c>
      <c r="D125" s="1">
        <f>'PR-RAS'!E129</f>
        <v>1000</v>
      </c>
      <c r="E125" s="1">
        <v>0</v>
      </c>
      <c r="F125" s="1">
        <v>0</v>
      </c>
      <c r="G125" s="2">
        <f t="shared" si="0"/>
        <v>429.04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83766.27</v>
      </c>
      <c r="D129" s="1">
        <f>'PR-RAS'!E133</f>
        <v>101096.35</v>
      </c>
      <c r="E129" s="1">
        <v>0</v>
      </c>
      <c r="F129" s="1">
        <v>0</v>
      </c>
      <c r="G129" s="2">
        <f t="shared" si="0"/>
        <v>36602.748160000003</v>
      </c>
      <c r="H129" s="2">
        <f t="shared" si="1"/>
        <v>0.6200000000098953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83766.27</v>
      </c>
      <c r="D130" s="1">
        <f>'PR-RAS'!E134</f>
        <v>101096.35</v>
      </c>
      <c r="E130" s="1">
        <v>0</v>
      </c>
      <c r="F130" s="1">
        <v>0</v>
      </c>
      <c r="G130" s="2">
        <f t="shared" si="0"/>
        <v>36888.707130000003</v>
      </c>
      <c r="H130" s="2">
        <f t="shared" si="1"/>
        <v>0.6200000000098953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83766.27</v>
      </c>
      <c r="D131" s="1">
        <f>'PR-RAS'!E135</f>
        <v>101096.35</v>
      </c>
      <c r="E131" s="1">
        <v>0</v>
      </c>
      <c r="F131" s="1">
        <v>0</v>
      </c>
      <c r="G131" s="2">
        <f t="shared" si="0"/>
        <v>37174.666100000002</v>
      </c>
      <c r="H131" s="2">
        <f t="shared" si="1"/>
        <v>0.6200000000098953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508464.63999999996</v>
      </c>
      <c r="D147" s="1">
        <f>'PR-RAS'!E151</f>
        <v>627440.2699999999</v>
      </c>
      <c r="E147" s="1">
        <v>0</v>
      </c>
      <c r="F147" s="1">
        <v>0</v>
      </c>
      <c r="G147" s="2">
        <f t="shared" si="0"/>
        <v>257448.39627999993</v>
      </c>
      <c r="H147" s="2">
        <f t="shared" si="1"/>
        <v>0.62999999994644895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453861.19999999995</v>
      </c>
      <c r="D148" s="1">
        <f>'PR-RAS'!E152</f>
        <v>572971.41999999993</v>
      </c>
      <c r="E148" s="1">
        <v>0</v>
      </c>
      <c r="F148" s="1">
        <v>0</v>
      </c>
      <c r="G148" s="2">
        <f t="shared" si="0"/>
        <v>235171.19387999995</v>
      </c>
      <c r="H148" s="2">
        <f t="shared" si="1"/>
        <v>0.61999999987892807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375365.42</v>
      </c>
      <c r="D149" s="1">
        <f>'PR-RAS'!E153</f>
        <v>476041.6</v>
      </c>
      <c r="E149" s="1">
        <v>0</v>
      </c>
      <c r="F149" s="1">
        <v>0</v>
      </c>
      <c r="G149" s="2">
        <f t="shared" si="0"/>
        <v>196462.39575999998</v>
      </c>
      <c r="H149" s="2">
        <f t="shared" si="1"/>
        <v>0.82000000000698492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375365.42</v>
      </c>
      <c r="D150" s="1">
        <f>'PR-RAS'!E154</f>
        <v>476041.6</v>
      </c>
      <c r="E150" s="1">
        <v>0</v>
      </c>
      <c r="F150" s="1">
        <v>0</v>
      </c>
      <c r="G150" s="2">
        <f t="shared" si="0"/>
        <v>197789.84437999997</v>
      </c>
      <c r="H150" s="2">
        <f t="shared" si="1"/>
        <v>0.82000000000698492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17313.8</v>
      </c>
      <c r="D154" s="1">
        <f>'PR-RAS'!E158</f>
        <v>18382.88</v>
      </c>
      <c r="E154" s="1">
        <v>0</v>
      </c>
      <c r="F154" s="1">
        <v>0</v>
      </c>
      <c r="G154" s="2">
        <f t="shared" si="0"/>
        <v>8274.1726799999997</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61181.98</v>
      </c>
      <c r="D155" s="1">
        <f>'PR-RAS'!E159</f>
        <v>78546.94</v>
      </c>
      <c r="E155" s="1">
        <v>0</v>
      </c>
      <c r="F155" s="1">
        <v>0</v>
      </c>
      <c r="G155" s="2">
        <f t="shared" si="0"/>
        <v>33614.48244</v>
      </c>
      <c r="H155" s="2">
        <f t="shared" si="1"/>
        <v>7.9999999994470272E-2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61181.98</v>
      </c>
      <c r="D157" s="1">
        <f>'PR-RAS'!E161</f>
        <v>78546.94</v>
      </c>
      <c r="E157" s="1">
        <v>0</v>
      </c>
      <c r="F157" s="1">
        <v>0</v>
      </c>
      <c r="G157" s="2">
        <f t="shared" si="0"/>
        <v>34051.034160000003</v>
      </c>
      <c r="H157" s="2">
        <f t="shared" si="1"/>
        <v>7.9999999994470272E-2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53456.49</v>
      </c>
      <c r="D159" s="1">
        <f>'PR-RAS'!E163</f>
        <v>53119.860000000008</v>
      </c>
      <c r="E159" s="1">
        <v>0</v>
      </c>
      <c r="F159" s="1">
        <v>0</v>
      </c>
      <c r="G159" s="2">
        <f t="shared" si="0"/>
        <v>25232.001180000003</v>
      </c>
      <c r="H159" s="2">
        <f t="shared" si="1"/>
        <v>0.6299999999901047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11825.099999999999</v>
      </c>
      <c r="D160" s="1">
        <f>'PR-RAS'!E164</f>
        <v>16373.330000000002</v>
      </c>
      <c r="E160" s="1">
        <v>0</v>
      </c>
      <c r="F160" s="1">
        <v>0</v>
      </c>
      <c r="G160" s="2">
        <f t="shared" si="0"/>
        <v>7086.9098400000003</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4493.6899999999996</v>
      </c>
      <c r="D161" s="1">
        <f>'PR-RAS'!E165</f>
        <v>3799.79</v>
      </c>
      <c r="E161" s="1">
        <v>0</v>
      </c>
      <c r="F161" s="1">
        <v>0</v>
      </c>
      <c r="G161" s="2">
        <f t="shared" si="0"/>
        <v>1934.9232000000002</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7331.41</v>
      </c>
      <c r="D162" s="1">
        <f>'PR-RAS'!E166</f>
        <v>12258.34</v>
      </c>
      <c r="E162" s="1">
        <v>0</v>
      </c>
      <c r="F162" s="1">
        <v>0</v>
      </c>
      <c r="G162" s="2">
        <f t="shared" si="0"/>
        <v>5127.5424899999998</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315.2</v>
      </c>
      <c r="E163" s="1">
        <v>0</v>
      </c>
      <c r="F163" s="1">
        <v>0</v>
      </c>
      <c r="G163" s="2">
        <f t="shared" si="0"/>
        <v>102.12479999999999</v>
      </c>
      <c r="H163" s="2">
        <f t="shared" si="1"/>
        <v>0.19999999999998863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11383.71</v>
      </c>
      <c r="D165" s="1">
        <f>'PR-RAS'!E169</f>
        <v>12309.810000000001</v>
      </c>
      <c r="E165" s="1">
        <v>0</v>
      </c>
      <c r="F165" s="1">
        <v>0</v>
      </c>
      <c r="G165" s="2">
        <f t="shared" si="0"/>
        <v>5904.5461200000009</v>
      </c>
      <c r="H165" s="2">
        <f t="shared" si="1"/>
        <v>0.47999999999956344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4768.57</v>
      </c>
      <c r="D166" s="1">
        <f>'PR-RAS'!E170</f>
        <v>3886.87</v>
      </c>
      <c r="E166" s="1">
        <v>0</v>
      </c>
      <c r="F166" s="1">
        <v>0</v>
      </c>
      <c r="G166" s="2">
        <f t="shared" si="0"/>
        <v>2069.4811500000001</v>
      </c>
      <c r="H166" s="2">
        <f t="shared" si="1"/>
        <v>0.56000000000040018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2287.1999999999998</v>
      </c>
      <c r="D167" s="1">
        <f>'PR-RAS'!E171</f>
        <v>1835.75</v>
      </c>
      <c r="E167" s="1">
        <v>0</v>
      </c>
      <c r="F167" s="1">
        <v>0</v>
      </c>
      <c r="G167" s="2">
        <f t="shared" si="0"/>
        <v>989.14420000000007</v>
      </c>
      <c r="H167" s="2">
        <f t="shared" si="1"/>
        <v>0.4499999999998181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3642.11</v>
      </c>
      <c r="D168" s="1">
        <f>'PR-RAS'!E172</f>
        <v>3237.92</v>
      </c>
      <c r="E168" s="1">
        <v>0</v>
      </c>
      <c r="F168" s="1">
        <v>0</v>
      </c>
      <c r="G168" s="2">
        <f t="shared" si="0"/>
        <v>1689.6976500000003</v>
      </c>
      <c r="H168" s="2">
        <f t="shared" si="1"/>
        <v>0.19000000000005457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261.86</v>
      </c>
      <c r="D169" s="1">
        <f>'PR-RAS'!E173</f>
        <v>472.6</v>
      </c>
      <c r="E169" s="1">
        <v>0</v>
      </c>
      <c r="F169" s="1">
        <v>0</v>
      </c>
      <c r="G169" s="2">
        <f t="shared" si="0"/>
        <v>202.78608</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423.97</v>
      </c>
      <c r="D170" s="1">
        <f>'PR-RAS'!E174</f>
        <v>2876.67</v>
      </c>
      <c r="E170" s="1">
        <v>0</v>
      </c>
      <c r="F170" s="1">
        <v>0</v>
      </c>
      <c r="G170" s="2">
        <f t="shared" si="0"/>
        <v>1043.9653900000001</v>
      </c>
      <c r="H170" s="2">
        <f t="shared" si="1"/>
        <v>0.35999999999989996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27762.870000000003</v>
      </c>
      <c r="D173" s="1">
        <f>'PR-RAS'!E177</f>
        <v>22683.24</v>
      </c>
      <c r="E173" s="1">
        <v>0</v>
      </c>
      <c r="F173" s="1">
        <v>0</v>
      </c>
      <c r="G173" s="2">
        <f t="shared" si="0"/>
        <v>12578.2482</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6898.3</v>
      </c>
      <c r="D174" s="1">
        <f>'PR-RAS'!E178</f>
        <v>5878.81</v>
      </c>
      <c r="E174" s="1">
        <v>0</v>
      </c>
      <c r="F174" s="1">
        <v>0</v>
      </c>
      <c r="G174" s="2">
        <f t="shared" si="0"/>
        <v>3227.4741600000002</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5290.94</v>
      </c>
      <c r="D175" s="1">
        <f>'PR-RAS'!E179</f>
        <v>1495.73</v>
      </c>
      <c r="E175" s="1">
        <v>0</v>
      </c>
      <c r="F175" s="1">
        <v>0</v>
      </c>
      <c r="G175" s="2">
        <f t="shared" si="0"/>
        <v>1441.1375999999998</v>
      </c>
      <c r="H175" s="2">
        <f t="shared" si="1"/>
        <v>0.33000000000038199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105</v>
      </c>
      <c r="E176" s="1">
        <v>0</v>
      </c>
      <c r="F176" s="1">
        <v>0</v>
      </c>
      <c r="G176" s="2">
        <f t="shared" si="0"/>
        <v>36.75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2771.87</v>
      </c>
      <c r="D177" s="1">
        <f>'PR-RAS'!E181</f>
        <v>2764.94</v>
      </c>
      <c r="E177" s="1">
        <v>0</v>
      </c>
      <c r="F177" s="1">
        <v>0</v>
      </c>
      <c r="G177" s="2">
        <f t="shared" si="0"/>
        <v>1461.1079999999999</v>
      </c>
      <c r="H177" s="2">
        <f t="shared" si="1"/>
        <v>0.19000000000005457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9608.4</v>
      </c>
      <c r="D178" s="1">
        <f>'PR-RAS'!E182</f>
        <v>8575.33</v>
      </c>
      <c r="E178" s="1">
        <v>0</v>
      </c>
      <c r="F178" s="1">
        <v>0</v>
      </c>
      <c r="G178" s="2">
        <f t="shared" si="0"/>
        <v>4736.353619999999</v>
      </c>
      <c r="H178" s="2">
        <f t="shared" si="1"/>
        <v>0.72999999999956344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1725.43</v>
      </c>
      <c r="E179" s="1">
        <v>0</v>
      </c>
      <c r="F179" s="1">
        <v>0</v>
      </c>
      <c r="G179" s="2">
        <f t="shared" si="0"/>
        <v>614.25307999999995</v>
      </c>
      <c r="H179" s="2">
        <f t="shared" si="1"/>
        <v>0.43000000000006366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1476.32</v>
      </c>
      <c r="D180" s="1">
        <f>'PR-RAS'!E184</f>
        <v>0</v>
      </c>
      <c r="E180" s="1">
        <v>0</v>
      </c>
      <c r="F180" s="1">
        <v>0</v>
      </c>
      <c r="G180" s="2">
        <f t="shared" si="0"/>
        <v>264.26128</v>
      </c>
      <c r="H180" s="2">
        <f t="shared" si="1"/>
        <v>0.31999999999993634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312.5</v>
      </c>
      <c r="D181" s="1">
        <f>'PR-RAS'!E185</f>
        <v>375</v>
      </c>
      <c r="E181" s="1">
        <v>0</v>
      </c>
      <c r="F181" s="1">
        <v>0</v>
      </c>
      <c r="G181" s="2">
        <f t="shared" si="0"/>
        <v>191.25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1404.54</v>
      </c>
      <c r="D182" s="1">
        <f>'PR-RAS'!E186</f>
        <v>1763</v>
      </c>
      <c r="E182" s="1">
        <v>0</v>
      </c>
      <c r="F182" s="1">
        <v>0</v>
      </c>
      <c r="G182" s="2">
        <f t="shared" si="0"/>
        <v>892.42773999999997</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15</v>
      </c>
      <c r="E183" s="1">
        <v>0</v>
      </c>
      <c r="F183" s="1">
        <v>0</v>
      </c>
      <c r="G183" s="2">
        <f t="shared" si="0"/>
        <v>5.46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2484.81</v>
      </c>
      <c r="D184" s="1">
        <f>'PR-RAS'!E188</f>
        <v>1738.48</v>
      </c>
      <c r="E184" s="1">
        <v>0</v>
      </c>
      <c r="F184" s="1">
        <v>0</v>
      </c>
      <c r="G184" s="2">
        <f t="shared" si="0"/>
        <v>1091.0039100000001</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565.94000000000005</v>
      </c>
      <c r="D186" s="1">
        <f>'PR-RAS'!E190</f>
        <v>603.70000000000005</v>
      </c>
      <c r="E186" s="1">
        <v>0</v>
      </c>
      <c r="F186" s="1">
        <v>0</v>
      </c>
      <c r="G186" s="2">
        <f t="shared" si="0"/>
        <v>328.06790000000001</v>
      </c>
      <c r="H186" s="2">
        <f t="shared" si="1"/>
        <v>0.35999999999989996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621.71</v>
      </c>
      <c r="D187" s="1">
        <f>'PR-RAS'!E191</f>
        <v>219.96</v>
      </c>
      <c r="E187" s="1">
        <v>0</v>
      </c>
      <c r="F187" s="1">
        <v>0</v>
      </c>
      <c r="G187" s="2">
        <f t="shared" si="0"/>
        <v>197.46318000000002</v>
      </c>
      <c r="H187" s="2">
        <f t="shared" si="1"/>
        <v>0.32999999999995566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108.27</v>
      </c>
      <c r="D188" s="1">
        <f>'PR-RAS'!E192</f>
        <v>270</v>
      </c>
      <c r="E188" s="1">
        <v>0</v>
      </c>
      <c r="F188" s="1">
        <v>0</v>
      </c>
      <c r="G188" s="2">
        <f t="shared" si="0"/>
        <v>121.22649</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303.24</v>
      </c>
      <c r="D189" s="1">
        <f>'PR-RAS'!E193</f>
        <v>0</v>
      </c>
      <c r="E189" s="1">
        <v>0</v>
      </c>
      <c r="F189" s="1">
        <v>0</v>
      </c>
      <c r="G189" s="2">
        <f t="shared" si="0"/>
        <v>57.009120000000003</v>
      </c>
      <c r="H189" s="2">
        <f t="shared" si="1"/>
        <v>0.24000000000000909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885.65</v>
      </c>
      <c r="D191" s="1">
        <f>'PR-RAS'!E195</f>
        <v>644.82000000000005</v>
      </c>
      <c r="E191" s="1">
        <v>0</v>
      </c>
      <c r="F191" s="1">
        <v>0</v>
      </c>
      <c r="G191" s="2">
        <f t="shared" si="0"/>
        <v>413.30509999999998</v>
      </c>
      <c r="H191" s="2">
        <f t="shared" si="1"/>
        <v>0.52999999999997272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377.69</v>
      </c>
      <c r="D192" s="1">
        <f>'PR-RAS'!E196</f>
        <v>641.65000000000009</v>
      </c>
      <c r="E192" s="1">
        <v>0</v>
      </c>
      <c r="F192" s="1">
        <v>0</v>
      </c>
      <c r="G192" s="2">
        <f t="shared" si="0"/>
        <v>317.24909000000002</v>
      </c>
      <c r="H192" s="2">
        <f t="shared" si="1"/>
        <v>0.65999999999991132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377.69</v>
      </c>
      <c r="D206" s="1">
        <f>'PR-RAS'!E210</f>
        <v>641.65000000000009</v>
      </c>
      <c r="E206" s="1">
        <v>0</v>
      </c>
      <c r="F206" s="1">
        <v>0</v>
      </c>
      <c r="G206" s="2">
        <f t="shared" si="0"/>
        <v>340.50295000000006</v>
      </c>
      <c r="H206" s="2">
        <f t="shared" si="1"/>
        <v>0.65999999999991132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377.69</v>
      </c>
      <c r="D207" s="1">
        <f>'PR-RAS'!E211</f>
        <v>521.82000000000005</v>
      </c>
      <c r="E207" s="1">
        <v>0</v>
      </c>
      <c r="F207" s="1">
        <v>0</v>
      </c>
      <c r="G207" s="2">
        <f t="shared" si="0"/>
        <v>292.79398000000003</v>
      </c>
      <c r="H207" s="2">
        <f t="shared" si="1"/>
        <v>0.48999999999995225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119.83</v>
      </c>
      <c r="E209" s="1">
        <v>0</v>
      </c>
      <c r="F209" s="1">
        <v>0</v>
      </c>
      <c r="G209" s="2">
        <f t="shared" si="0"/>
        <v>49.84928</v>
      </c>
      <c r="H209" s="2">
        <f t="shared" si="1"/>
        <v>0.17000000000000171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769.26</v>
      </c>
      <c r="D259" s="1">
        <f>'PR-RAS'!E263</f>
        <v>707.34</v>
      </c>
      <c r="E259" s="1">
        <v>0</v>
      </c>
      <c r="F259" s="1">
        <v>0</v>
      </c>
      <c r="G259" s="2">
        <f t="shared" si="0"/>
        <v>563.45652000000007</v>
      </c>
      <c r="H259" s="2">
        <f t="shared" si="1"/>
        <v>0.60000000000002274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769.26</v>
      </c>
      <c r="D260" s="1">
        <f>'PR-RAS'!E264</f>
        <v>707.34</v>
      </c>
      <c r="E260" s="1">
        <v>0</v>
      </c>
      <c r="F260" s="1">
        <v>0</v>
      </c>
      <c r="G260" s="2">
        <f t="shared" si="0"/>
        <v>565.64046000000008</v>
      </c>
      <c r="H260" s="2">
        <f t="shared" si="1"/>
        <v>0.60000000000002274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769.26</v>
      </c>
      <c r="D262" s="1">
        <f>'PR-RAS'!E266</f>
        <v>707.34</v>
      </c>
      <c r="E262" s="1">
        <v>0</v>
      </c>
      <c r="F262" s="1">
        <v>0</v>
      </c>
      <c r="G262" s="2">
        <f t="shared" si="0"/>
        <v>570.00834000000009</v>
      </c>
      <c r="H262" s="2">
        <f t="shared" si="1"/>
        <v>0.60000000000002274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508464.63999999996</v>
      </c>
      <c r="D285" s="1">
        <f>'PR-RAS'!E289</f>
        <v>627440.2699999999</v>
      </c>
      <c r="E285" s="1">
        <v>0</v>
      </c>
      <c r="F285" s="1">
        <v>0</v>
      </c>
      <c r="G285" s="2">
        <f t="shared" si="8"/>
        <v>500790.03111999988</v>
      </c>
      <c r="H285" s="2">
        <f t="shared" si="9"/>
        <v>0.62999999994644895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1024.9900000001071</v>
      </c>
      <c r="E286" s="1">
        <v>0</v>
      </c>
      <c r="F286" s="1">
        <v>0</v>
      </c>
      <c r="G286" s="2">
        <f t="shared" si="8"/>
        <v>584.244300000061</v>
      </c>
      <c r="H286" s="2">
        <f t="shared" si="9"/>
        <v>9.9999998928979039E-3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1789.4999999999418</v>
      </c>
      <c r="D287" s="1">
        <f>'PR-RAS'!E291</f>
        <v>0</v>
      </c>
      <c r="E287" s="1">
        <v>0</v>
      </c>
      <c r="F287" s="1">
        <v>0</v>
      </c>
      <c r="G287" s="2">
        <f t="shared" si="8"/>
        <v>511.79699999998331</v>
      </c>
      <c r="H287" s="2">
        <f t="shared" si="9"/>
        <v>0.49999999994179234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6840.65</v>
      </c>
      <c r="D288" s="1">
        <f>'PR-RAS'!E292</f>
        <v>4545.78</v>
      </c>
      <c r="E288" s="1">
        <v>0</v>
      </c>
      <c r="F288" s="1">
        <v>0</v>
      </c>
      <c r="G288" s="2">
        <f t="shared" si="8"/>
        <v>4572.5442699999994</v>
      </c>
      <c r="H288" s="2">
        <f t="shared" si="9"/>
        <v>0.57000000000061846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2242.1</v>
      </c>
      <c r="D290" s="1">
        <f>'PR-RAS'!E294</f>
        <v>7202.12</v>
      </c>
      <c r="E290" s="1">
        <v>0</v>
      </c>
      <c r="F290" s="1">
        <v>0</v>
      </c>
      <c r="G290" s="2">
        <f t="shared" si="8"/>
        <v>4810.7922599999993</v>
      </c>
      <c r="H290" s="2">
        <f t="shared" si="9"/>
        <v>0.21999999999979991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1181.5</v>
      </c>
      <c r="E291" s="1">
        <v>0</v>
      </c>
      <c r="F291" s="1">
        <v>0</v>
      </c>
      <c r="G291" s="2">
        <f t="shared" si="8"/>
        <v>685.27</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58.13</v>
      </c>
      <c r="D345" s="1">
        <f>'PR-RAS'!E350</f>
        <v>1000</v>
      </c>
      <c r="E345" s="1">
        <v>0</v>
      </c>
      <c r="F345" s="1">
        <v>0</v>
      </c>
      <c r="G345" s="2">
        <f t="shared" si="8"/>
        <v>707.99671999999998</v>
      </c>
      <c r="H345" s="2">
        <f t="shared" si="9"/>
        <v>0.13000000000000256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58.13</v>
      </c>
      <c r="D358" s="1">
        <f>'PR-RAS'!E363</f>
        <v>1000</v>
      </c>
      <c r="E358" s="1">
        <v>0</v>
      </c>
      <c r="F358" s="1">
        <v>0</v>
      </c>
      <c r="G358" s="2">
        <f t="shared" si="8"/>
        <v>734.75241000000005</v>
      </c>
      <c r="H358" s="2">
        <f t="shared" si="9"/>
        <v>0.13000000000000256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1000</v>
      </c>
      <c r="E364" s="1">
        <v>0</v>
      </c>
      <c r="F364" s="1">
        <v>0</v>
      </c>
      <c r="G364" s="2">
        <f t="shared" si="8"/>
        <v>726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1000</v>
      </c>
      <c r="E365" s="1">
        <v>0</v>
      </c>
      <c r="F365" s="1">
        <v>0</v>
      </c>
      <c r="G365" s="2">
        <f t="shared" si="8"/>
        <v>728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58.13</v>
      </c>
      <c r="D378" s="1">
        <f>'PR-RAS'!E383</f>
        <v>0</v>
      </c>
      <c r="E378" s="1">
        <v>0</v>
      </c>
      <c r="F378" s="1">
        <v>0</v>
      </c>
      <c r="G378" s="2">
        <f t="shared" si="8"/>
        <v>21.915010000000002</v>
      </c>
      <c r="H378" s="2">
        <f t="shared" si="9"/>
        <v>0.13000000000000256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58.13</v>
      </c>
      <c r="D379" s="1">
        <f>'PR-RAS'!E384</f>
        <v>0</v>
      </c>
      <c r="E379" s="1">
        <v>0</v>
      </c>
      <c r="F379" s="1">
        <v>0</v>
      </c>
      <c r="G379" s="2">
        <f t="shared" si="8"/>
        <v>21.973140000000001</v>
      </c>
      <c r="H379" s="2">
        <f t="shared" si="9"/>
        <v>0.13000000000000256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58.13</v>
      </c>
      <c r="D403" s="1">
        <f>'PR-RAS'!E408</f>
        <v>1000</v>
      </c>
      <c r="E403" s="1">
        <v>0</v>
      </c>
      <c r="F403" s="1">
        <v>0</v>
      </c>
      <c r="G403" s="2">
        <f t="shared" si="8"/>
        <v>827.36826000000008</v>
      </c>
      <c r="H403" s="2">
        <f t="shared" si="9"/>
        <v>0.13000000000000256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506675.14</v>
      </c>
      <c r="D407" s="1">
        <f>'PR-RAS'!E412</f>
        <v>628465.26</v>
      </c>
      <c r="E407" s="1">
        <v>0</v>
      </c>
      <c r="F407" s="1">
        <v>0</v>
      </c>
      <c r="G407" s="2">
        <f t="shared" si="8"/>
        <v>716023.89796000009</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508522.76999999996</v>
      </c>
      <c r="D408" s="1">
        <f>'PR-RAS'!E413</f>
        <v>628440.2699999999</v>
      </c>
      <c r="E408" s="1">
        <v>0</v>
      </c>
      <c r="F408" s="1">
        <v>0</v>
      </c>
      <c r="G408" s="2">
        <f t="shared" si="8"/>
        <v>718519.14716999989</v>
      </c>
      <c r="H408" s="2">
        <f t="shared" si="9"/>
        <v>0.49999999994179234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24.990000000107102</v>
      </c>
      <c r="E409" s="1">
        <v>0</v>
      </c>
      <c r="F409" s="1">
        <v>0</v>
      </c>
      <c r="G409" s="2">
        <f t="shared" si="8"/>
        <v>20.391840000087395</v>
      </c>
      <c r="H409" s="2">
        <f t="shared" si="9"/>
        <v>9.9999998928979039E-3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1847.6299999999464</v>
      </c>
      <c r="D410" s="1">
        <f>'PR-RAS'!E415</f>
        <v>0</v>
      </c>
      <c r="E410" s="1">
        <v>0</v>
      </c>
      <c r="F410" s="1">
        <v>0</v>
      </c>
      <c r="G410" s="2">
        <f t="shared" si="8"/>
        <v>755.68066999997802</v>
      </c>
      <c r="H410" s="2">
        <f t="shared" si="9"/>
        <v>0.37000000005355105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6840.65</v>
      </c>
      <c r="D411" s="1">
        <f>'PR-RAS'!E416</f>
        <v>4545.78</v>
      </c>
      <c r="E411" s="1">
        <v>0</v>
      </c>
      <c r="F411" s="1">
        <v>0</v>
      </c>
      <c r="G411" s="2">
        <f t="shared" si="8"/>
        <v>6532.2060999999994</v>
      </c>
      <c r="H411" s="2">
        <f t="shared" si="9"/>
        <v>0.57000000000061846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2242.1</v>
      </c>
      <c r="D413" s="1">
        <f>'PR-RAS'!E418</f>
        <v>7202.12</v>
      </c>
      <c r="E413" s="1">
        <v>0</v>
      </c>
      <c r="F413" s="1">
        <v>0</v>
      </c>
      <c r="G413" s="2">
        <f t="shared" si="8"/>
        <v>6858.2920799999993</v>
      </c>
      <c r="H413" s="2">
        <f t="shared" si="9"/>
        <v>0.21999999999979991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506675.14</v>
      </c>
      <c r="D633" s="1">
        <f>'PR-RAS'!E639</f>
        <v>628465.26</v>
      </c>
      <c r="E633" s="1">
        <v>0</v>
      </c>
      <c r="F633" s="1">
        <v>0</v>
      </c>
      <c r="G633" s="2">
        <f t="shared" si="10"/>
        <v>1114598.7771200002</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508522.76999999996</v>
      </c>
      <c r="D634" s="1">
        <f>'PR-RAS'!E640</f>
        <v>628440.2699999999</v>
      </c>
      <c r="E634" s="1">
        <v>0</v>
      </c>
      <c r="F634" s="1">
        <v>0</v>
      </c>
      <c r="G634" s="2">
        <f t="shared" si="10"/>
        <v>1117500.2952299998</v>
      </c>
      <c r="H634" s="2">
        <f t="shared" si="11"/>
        <v>0.49999999994179234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24.990000000107102</v>
      </c>
      <c r="E635" s="1">
        <v>0</v>
      </c>
      <c r="F635" s="1">
        <v>0</v>
      </c>
      <c r="G635" s="2">
        <f t="shared" si="10"/>
        <v>31.687320000135806</v>
      </c>
      <c r="H635" s="2">
        <f t="shared" si="11"/>
        <v>9.9999998928979039E-3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1847.6299999999464</v>
      </c>
      <c r="D636" s="1">
        <f>'PR-RAS'!E642</f>
        <v>0</v>
      </c>
      <c r="E636" s="1">
        <v>0</v>
      </c>
      <c r="F636" s="1">
        <v>0</v>
      </c>
      <c r="G636" s="2">
        <f t="shared" si="10"/>
        <v>1173.2450499999661</v>
      </c>
      <c r="H636" s="2">
        <f t="shared" si="11"/>
        <v>0.37000000005355105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6840.65</v>
      </c>
      <c r="D637" s="1">
        <f>'PR-RAS'!E643</f>
        <v>4545.78</v>
      </c>
      <c r="E637" s="1">
        <v>0</v>
      </c>
      <c r="F637" s="1">
        <v>0</v>
      </c>
      <c r="G637" s="2">
        <f t="shared" si="10"/>
        <v>10132.885559999999</v>
      </c>
      <c r="H637" s="2">
        <f t="shared" si="11"/>
        <v>0.57000000000061846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4993.0200000000532</v>
      </c>
      <c r="D639" s="1">
        <f>'PR-RAS'!E645</f>
        <v>4570.7700000001068</v>
      </c>
      <c r="E639" s="1">
        <v>0</v>
      </c>
      <c r="F639" s="1">
        <v>0</v>
      </c>
      <c r="G639" s="2">
        <f t="shared" si="10"/>
        <v>9017.8492800001695</v>
      </c>
      <c r="H639" s="2">
        <f t="shared" si="11"/>
        <v>0.24999999994633981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72716.27</v>
      </c>
      <c r="D641" s="1">
        <f>'PR-RAS'!E647</f>
        <v>94324.38</v>
      </c>
      <c r="E641" s="1">
        <v>0</v>
      </c>
      <c r="F641" s="1">
        <v>0</v>
      </c>
      <c r="G641" s="2">
        <f t="shared" si="10"/>
        <v>167273.61920000002</v>
      </c>
      <c r="H641" s="2">
        <f t="shared" si="11"/>
        <v>0.65000000000873115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14453.77</v>
      </c>
      <c r="D642" s="1">
        <f>'PR-RAS'!E649</f>
        <v>10037.549999999999</v>
      </c>
      <c r="E642" s="1">
        <v>0</v>
      </c>
      <c r="F642" s="1">
        <v>0</v>
      </c>
      <c r="G642" s="2">
        <f t="shared" si="10"/>
        <v>22133.005669999999</v>
      </c>
      <c r="H642" s="2">
        <f t="shared" si="11"/>
        <v>0.68000000000029104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104979.41</v>
      </c>
      <c r="D643" s="1">
        <f>'PR-RAS'!E650</f>
        <v>127909.85</v>
      </c>
      <c r="E643" s="1">
        <v>0</v>
      </c>
      <c r="F643" s="1">
        <v>0</v>
      </c>
      <c r="G643" s="2">
        <f t="shared" si="10"/>
        <v>231633.02862</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116935.12</v>
      </c>
      <c r="D644" s="1">
        <f>'PR-RAS'!E651</f>
        <v>135382.72</v>
      </c>
      <c r="E644" s="1">
        <v>0</v>
      </c>
      <c r="F644" s="1">
        <v>0</v>
      </c>
      <c r="G644" s="2">
        <f t="shared" si="10"/>
        <v>249291.46008000002</v>
      </c>
      <c r="H644" s="2">
        <f t="shared" si="11"/>
        <v>0.39999999999417923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2498.0600000000122</v>
      </c>
      <c r="D645" s="1">
        <f>'PR-RAS'!E652</f>
        <v>2564.679999999993</v>
      </c>
      <c r="E645" s="1">
        <v>0</v>
      </c>
      <c r="F645" s="1">
        <v>0</v>
      </c>
      <c r="G645" s="2">
        <f t="shared" si="10"/>
        <v>4912.0584799999988</v>
      </c>
      <c r="H645" s="2">
        <f t="shared" si="11"/>
        <v>0.38000000001920853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54</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42</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225</v>
      </c>
      <c r="D664" s="1">
        <f>'PR-RAS'!E671</f>
        <v>0</v>
      </c>
      <c r="E664" s="1">
        <v>0</v>
      </c>
      <c r="F664" s="1">
        <v>0</v>
      </c>
      <c r="G664" s="2">
        <f t="shared" si="10"/>
        <v>149.17500000000001</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419509</v>
      </c>
      <c r="D668" s="1">
        <f>'PR-RAS'!E675</f>
        <v>521555.57</v>
      </c>
      <c r="E668" s="1">
        <v>0</v>
      </c>
      <c r="F668" s="1">
        <v>0</v>
      </c>
      <c r="G668" s="2">
        <f t="shared" si="10"/>
        <v>975567.63338000013</v>
      </c>
      <c r="H668" s="2">
        <f t="shared" si="11"/>
        <v>0.42999999999301508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1535.29</v>
      </c>
      <c r="D710" s="1">
        <f>'PR-RAS'!E717</f>
        <v>882.88</v>
      </c>
      <c r="E710" s="1">
        <v>0</v>
      </c>
      <c r="F710" s="1">
        <v>0</v>
      </c>
      <c r="G710" s="2">
        <f t="shared" si="10"/>
        <v>2340.44445</v>
      </c>
      <c r="H710" s="2">
        <f t="shared" si="11"/>
        <v>0.40999999999996817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7331.41</v>
      </c>
      <c r="D711" s="1">
        <f>'PR-RAS'!E718</f>
        <v>12258.34</v>
      </c>
      <c r="E711" s="1">
        <v>0</v>
      </c>
      <c r="F711" s="1">
        <v>0</v>
      </c>
      <c r="G711" s="2">
        <f t="shared" si="10"/>
        <v>22612.143899999999</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1725.43</v>
      </c>
      <c r="E713" s="1">
        <v>0</v>
      </c>
      <c r="F713" s="1">
        <v>0</v>
      </c>
      <c r="G713" s="2">
        <f t="shared" si="10"/>
        <v>2457.0123199999998</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1476.32</v>
      </c>
      <c r="D715" s="1">
        <f>'PR-RAS'!E722</f>
        <v>0</v>
      </c>
      <c r="E715" s="1">
        <v>0</v>
      </c>
      <c r="F715" s="1">
        <v>0</v>
      </c>
      <c r="G715" s="2">
        <f t="shared" si="10"/>
        <v>1054.0924799999998</v>
      </c>
      <c r="H715" s="2">
        <f t="shared" si="11"/>
        <v>0.31999999999993634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291.2</v>
      </c>
      <c r="D719" s="1">
        <f>'PR-RAS'!E726</f>
        <v>396.49</v>
      </c>
      <c r="E719" s="1">
        <v>0</v>
      </c>
      <c r="F719" s="1">
        <v>0</v>
      </c>
      <c r="G719" s="2">
        <f t="shared" si="10"/>
        <v>778.44123999999999</v>
      </c>
      <c r="H719" s="2">
        <f t="shared" si="11"/>
        <v>0.68999999999999773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105026.67</v>
      </c>
      <c r="D1480" s="6"/>
      <c r="E1480" s="6">
        <v>0</v>
      </c>
      <c r="F1480" s="6">
        <v>0</v>
      </c>
      <c r="G1480" s="7">
        <f t="shared" ref="G1480:G1580" si="34">B1480/1000*C1480</f>
        <v>105.02667</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643851.09</v>
      </c>
      <c r="D1481" s="1">
        <v>0</v>
      </c>
      <c r="E1481" s="1">
        <v>0</v>
      </c>
      <c r="F1481" s="1">
        <v>0</v>
      </c>
      <c r="G1481" s="2">
        <f t="shared" si="34"/>
        <v>1287.70218</v>
      </c>
      <c r="H1481" s="2">
        <f t="shared" si="35"/>
        <v>8.999999996740371E-2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643851.09</v>
      </c>
      <c r="D1483" s="1">
        <v>0</v>
      </c>
      <c r="E1483" s="1">
        <v>0</v>
      </c>
      <c r="F1483" s="1">
        <v>0</v>
      </c>
      <c r="G1483" s="2">
        <f t="shared" si="34"/>
        <v>2575.40436</v>
      </c>
      <c r="H1483" s="2">
        <f t="shared" si="35"/>
        <v>8.999999996740371E-2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583850.51</v>
      </c>
      <c r="D1484" s="1">
        <v>0</v>
      </c>
      <c r="E1484" s="1">
        <v>0</v>
      </c>
      <c r="F1484" s="1">
        <v>0</v>
      </c>
      <c r="G1484" s="2">
        <f t="shared" si="34"/>
        <v>2919.2525500000002</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49859.78</v>
      </c>
      <c r="D1485" s="1">
        <v>0</v>
      </c>
      <c r="E1485" s="1">
        <v>0</v>
      </c>
      <c r="F1485" s="1">
        <v>0</v>
      </c>
      <c r="G1485" s="2">
        <f t="shared" si="34"/>
        <v>299.15868</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1490.1</v>
      </c>
      <c r="D1486" s="1">
        <v>0</v>
      </c>
      <c r="E1486" s="1">
        <v>0</v>
      </c>
      <c r="F1486" s="1">
        <v>0</v>
      </c>
      <c r="G1486" s="2">
        <f t="shared" si="34"/>
        <v>10.4307</v>
      </c>
      <c r="H1486" s="2">
        <f t="shared" si="35"/>
        <v>9.9999999999909051E-2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707.34</v>
      </c>
      <c r="D1490" s="1">
        <v>0</v>
      </c>
      <c r="E1490" s="1">
        <v>0</v>
      </c>
      <c r="F1490" s="1">
        <v>0</v>
      </c>
      <c r="G1490" s="2">
        <f t="shared" si="34"/>
        <v>7.7807399999999998</v>
      </c>
      <c r="H1490" s="2">
        <f t="shared" si="35"/>
        <v>0.34000000000003183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7943.36</v>
      </c>
      <c r="D1491" s="1">
        <v>0</v>
      </c>
      <c r="E1491" s="1">
        <v>0</v>
      </c>
      <c r="F1491" s="1">
        <v>0</v>
      </c>
      <c r="G1491" s="2">
        <f t="shared" si="34"/>
        <v>95.320319999999995</v>
      </c>
      <c r="H1491" s="2">
        <f t="shared" si="35"/>
        <v>0.35999999999967258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639142.69999999984</v>
      </c>
      <c r="D1499" s="1">
        <v>0</v>
      </c>
      <c r="E1499" s="1">
        <v>0</v>
      </c>
      <c r="F1499" s="1">
        <v>0</v>
      </c>
      <c r="G1499" s="2">
        <f t="shared" si="34"/>
        <v>12782.853999999998</v>
      </c>
      <c r="H1499" s="2">
        <f t="shared" si="35"/>
        <v>0.30000000016298145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639142.69999999984</v>
      </c>
      <c r="D1501" s="1">
        <v>0</v>
      </c>
      <c r="E1501" s="1">
        <v>0</v>
      </c>
      <c r="F1501" s="1">
        <v>0</v>
      </c>
      <c r="G1501" s="2">
        <f t="shared" si="34"/>
        <v>14061.139399999996</v>
      </c>
      <c r="H1501" s="2">
        <f t="shared" si="35"/>
        <v>0.30000000016298145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576733.57999999996</v>
      </c>
      <c r="D1502" s="1">
        <v>0</v>
      </c>
      <c r="E1502" s="1">
        <v>0</v>
      </c>
      <c r="F1502" s="1">
        <v>0</v>
      </c>
      <c r="G1502" s="2">
        <f t="shared" si="34"/>
        <v>13264.872339999998</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56766.1</v>
      </c>
      <c r="D1503" s="1">
        <v>0</v>
      </c>
      <c r="E1503" s="1">
        <v>0</v>
      </c>
      <c r="F1503" s="1">
        <v>0</v>
      </c>
      <c r="G1503" s="2">
        <f t="shared" si="34"/>
        <v>1362.3864000000001</v>
      </c>
      <c r="H1503" s="2">
        <f t="shared" si="35"/>
        <v>9.9999999998544808E-2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1076.5999999999999</v>
      </c>
      <c r="D1504" s="1">
        <v>0</v>
      </c>
      <c r="E1504" s="1">
        <v>0</v>
      </c>
      <c r="F1504" s="1">
        <v>0</v>
      </c>
      <c r="G1504" s="2">
        <f t="shared" si="34"/>
        <v>26.914999999999999</v>
      </c>
      <c r="H1504" s="2">
        <f t="shared" si="35"/>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707.34</v>
      </c>
      <c r="D1508" s="1">
        <v>0</v>
      </c>
      <c r="E1508" s="1">
        <v>0</v>
      </c>
      <c r="F1508" s="1">
        <v>0</v>
      </c>
      <c r="G1508" s="2">
        <f t="shared" si="34"/>
        <v>20.512860000000003</v>
      </c>
      <c r="H1508" s="2">
        <f t="shared" si="35"/>
        <v>0.34000000000003183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3859.08</v>
      </c>
      <c r="D1509" s="1">
        <v>0</v>
      </c>
      <c r="E1509" s="1">
        <v>0</v>
      </c>
      <c r="F1509" s="1">
        <v>0</v>
      </c>
      <c r="G1509" s="2">
        <f t="shared" si="34"/>
        <v>115.77239999999999</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109735.06000000017</v>
      </c>
      <c r="D1517" s="1">
        <v>0</v>
      </c>
      <c r="E1517" s="1">
        <v>0</v>
      </c>
      <c r="F1517" s="1">
        <v>0</v>
      </c>
      <c r="G1517" s="2">
        <f t="shared" si="34"/>
        <v>4169.9322800000064</v>
      </c>
      <c r="H1517" s="2">
        <f t="shared" si="35"/>
        <v>6.0000000172294676E-2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327.2</v>
      </c>
      <c r="D1518" s="1">
        <v>0</v>
      </c>
      <c r="E1518" s="1">
        <v>0</v>
      </c>
      <c r="F1518" s="1">
        <v>0</v>
      </c>
      <c r="G1518" s="2">
        <f t="shared" si="34"/>
        <v>12.7608</v>
      </c>
      <c r="H1518" s="2">
        <f t="shared" si="35"/>
        <v>0.19999999999998863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327.2</v>
      </c>
      <c r="D1524" s="1">
        <v>0</v>
      </c>
      <c r="E1524" s="1">
        <v>0</v>
      </c>
      <c r="F1524" s="1">
        <v>0</v>
      </c>
      <c r="G1524" s="2">
        <f t="shared" si="34"/>
        <v>14.723999999999998</v>
      </c>
      <c r="H1524" s="2">
        <f t="shared" si="35"/>
        <v>0.19999999999998863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327.2</v>
      </c>
      <c r="D1530" s="1">
        <v>0</v>
      </c>
      <c r="E1530" s="1">
        <v>0</v>
      </c>
      <c r="F1530" s="1">
        <v>0</v>
      </c>
      <c r="G1530" s="2">
        <f t="shared" si="34"/>
        <v>16.687199999999997</v>
      </c>
      <c r="H1530" s="2">
        <f t="shared" si="35"/>
        <v>0.19999999999998863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327.2</v>
      </c>
      <c r="D1531" s="1">
        <v>0</v>
      </c>
      <c r="E1531" s="1">
        <v>0</v>
      </c>
      <c r="F1531" s="1">
        <v>0</v>
      </c>
      <c r="G1531" s="2">
        <f t="shared" si="34"/>
        <v>17.014399999999998</v>
      </c>
      <c r="H1531" s="2">
        <f t="shared" si="35"/>
        <v>0.19999999999998863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109407.86</v>
      </c>
      <c r="D1576" s="1">
        <v>0</v>
      </c>
      <c r="E1576" s="1">
        <v>0</v>
      </c>
      <c r="F1576" s="1">
        <v>0</v>
      </c>
      <c r="G1576" s="2">
        <f t="shared" si="34"/>
        <v>10612.56242</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109407.86</v>
      </c>
      <c r="D1578" s="1">
        <v>0</v>
      </c>
      <c r="E1578" s="1">
        <v>0</v>
      </c>
      <c r="F1578" s="1">
        <v>0</v>
      </c>
      <c r="G1578" s="2">
        <f t="shared" si="34"/>
        <v>10831.378140000001</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3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17466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506675.14</v>
      </c>
      <c r="I16" s="170">
        <f>'PR-RAS'!E6</f>
        <v>628465.26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508464.63999999996</v>
      </c>
      <c r="I17" s="170">
        <f>'PR-RAS'!E151</f>
        <v>627440.2699999999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4993.0200000000532</v>
      </c>
      <c r="I18" s="170">
        <f>'PR-RAS'!E645</f>
        <v>4570.7700000001068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105026.67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109735.06000000017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327.2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109407.86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8"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506675.14</v>
      </c>
      <c r="E6" s="51">
        <f>E7+E44+E50+E82+E106+E124+E133+E139</f>
        <v>628465.26</v>
      </c>
      <c r="F6" s="52">
        <f t="shared" ref="F6:F131" si="0">IF(D6&lt;&gt;0,IF(E6/D6&gt;=100,"&gt;&gt;100",E6/D6*100),"-")</f>
        <v>124.03712169497796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419734</v>
      </c>
      <c r="E50" s="51">
        <f>E51+E54+E59+E62+E65+E68+E71+E74+E77</f>
        <v>521585.57</v>
      </c>
      <c r="F50" s="52">
        <f t="shared" si="0"/>
        <v>124.26574211286197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225</v>
      </c>
      <c r="E62" s="51">
        <f t="shared" si="13"/>
        <v>0</v>
      </c>
      <c r="F62" s="52">
        <f t="shared" si="0"/>
        <v>0</v>
      </c>
    </row>
    <row r="63" spans="1:6" ht="12.75" customHeight="1" x14ac:dyDescent="0.2">
      <c r="A63" s="53">
        <v>6341</v>
      </c>
      <c r="B63" s="85" t="s">
        <v>172</v>
      </c>
      <c r="C63" s="50" t="s">
        <v>173</v>
      </c>
      <c r="D63" s="242">
        <v>225</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419509</v>
      </c>
      <c r="E68" s="51">
        <f t="shared" si="15"/>
        <v>521555.57</v>
      </c>
      <c r="F68" s="52">
        <f t="shared" si="0"/>
        <v>124.32523974455852</v>
      </c>
    </row>
    <row r="69" spans="1:6" ht="12.75" customHeight="1" x14ac:dyDescent="0.2">
      <c r="A69" s="53" t="s">
        <v>184</v>
      </c>
      <c r="B69" s="85" t="s">
        <v>185</v>
      </c>
      <c r="C69" s="50" t="s">
        <v>184</v>
      </c>
      <c r="D69" s="242">
        <v>419509</v>
      </c>
      <c r="E69" s="242">
        <v>521555.57</v>
      </c>
      <c r="F69" s="52">
        <f t="shared" si="0"/>
        <v>124.32523974455852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30</v>
      </c>
      <c r="F77" s="52" t="str">
        <f t="shared" si="0"/>
        <v>-</v>
      </c>
    </row>
    <row r="78" spans="1:6" ht="12.75" customHeight="1" x14ac:dyDescent="0.2">
      <c r="A78" s="53">
        <v>6391</v>
      </c>
      <c r="B78" s="85" t="s">
        <v>202</v>
      </c>
      <c r="C78" s="50" t="s">
        <v>203</v>
      </c>
      <c r="D78" s="242">
        <v>0</v>
      </c>
      <c r="E78" s="242">
        <v>30</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0.02</v>
      </c>
      <c r="F82" s="52" t="str">
        <f t="shared" si="0"/>
        <v>-</v>
      </c>
    </row>
    <row r="83" spans="1:6" ht="12.75" customHeight="1" x14ac:dyDescent="0.2">
      <c r="A83" s="53">
        <v>641</v>
      </c>
      <c r="B83" s="85" t="s">
        <v>212</v>
      </c>
      <c r="C83" s="50" t="s">
        <v>213</v>
      </c>
      <c r="D83" s="51">
        <f t="shared" ref="D83:E83" si="20">SUM(D84:D90)</f>
        <v>0</v>
      </c>
      <c r="E83" s="51">
        <f t="shared" si="20"/>
        <v>0.02</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0.02</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54.24</v>
      </c>
      <c r="E106" s="51">
        <f t="shared" si="23"/>
        <v>1435.77</v>
      </c>
      <c r="F106" s="52">
        <f t="shared" si="0"/>
        <v>2647.0685840707965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54.24</v>
      </c>
      <c r="E112" s="51">
        <f t="shared" si="25"/>
        <v>1435.77</v>
      </c>
      <c r="F112" s="52">
        <f t="shared" si="0"/>
        <v>2647.0685840707965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54.24</v>
      </c>
      <c r="E117" s="242">
        <v>1435.77</v>
      </c>
      <c r="F117" s="52">
        <f t="shared" si="0"/>
        <v>2647.0685840707965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3120.63</v>
      </c>
      <c r="E124" s="51">
        <f t="shared" si="27"/>
        <v>4347.55</v>
      </c>
      <c r="F124" s="52">
        <f t="shared" si="0"/>
        <v>139.31642008184244</v>
      </c>
    </row>
    <row r="125" spans="1:6" ht="12.75" customHeight="1" x14ac:dyDescent="0.2">
      <c r="A125" s="53">
        <v>661</v>
      </c>
      <c r="B125" s="86" t="s">
        <v>296</v>
      </c>
      <c r="C125" s="50" t="s">
        <v>297</v>
      </c>
      <c r="D125" s="51">
        <f t="shared" ref="D125:E125" si="28">SUM(D126:D127)</f>
        <v>1660.63</v>
      </c>
      <c r="E125" s="51">
        <f t="shared" si="28"/>
        <v>3347.55</v>
      </c>
      <c r="F125" s="52">
        <f t="shared" si="0"/>
        <v>201.58313411175274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1660.63</v>
      </c>
      <c r="E127" s="242">
        <v>3347.55</v>
      </c>
      <c r="F127" s="52">
        <f t="shared" si="0"/>
        <v>201.58313411175274</v>
      </c>
    </row>
    <row r="128" spans="1:6" ht="24" x14ac:dyDescent="0.2">
      <c r="A128" s="53">
        <v>663</v>
      </c>
      <c r="B128" s="231" t="s">
        <v>302</v>
      </c>
      <c r="C128" s="50" t="s">
        <v>303</v>
      </c>
      <c r="D128" s="51">
        <f t="shared" ref="D128:E128" si="29">SUM(D129:D132)</f>
        <v>1460</v>
      </c>
      <c r="E128" s="51">
        <f t="shared" si="29"/>
        <v>1000</v>
      </c>
      <c r="F128" s="52">
        <f t="shared" si="0"/>
        <v>68.493150684931507</v>
      </c>
    </row>
    <row r="129" spans="1:6" ht="12.75" customHeight="1" x14ac:dyDescent="0.2">
      <c r="A129" s="53">
        <v>6631</v>
      </c>
      <c r="B129" s="86" t="s">
        <v>304</v>
      </c>
      <c r="C129" s="50" t="s">
        <v>305</v>
      </c>
      <c r="D129" s="242">
        <v>1460</v>
      </c>
      <c r="E129" s="242">
        <v>1000</v>
      </c>
      <c r="F129" s="52">
        <f t="shared" si="0"/>
        <v>68.493150684931507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83766.27</v>
      </c>
      <c r="E133" s="51">
        <f t="shared" si="30"/>
        <v>101096.35</v>
      </c>
      <c r="F133" s="52">
        <f t="shared" ref="F133:F223" si="31">IF(D133&lt;&gt;0,IF(E133/D133&gt;=100,"&gt;&gt;100",E133/D133*100),"-")</f>
        <v>120.68861368663066</v>
      </c>
    </row>
    <row r="134" spans="1:6" ht="24" x14ac:dyDescent="0.2">
      <c r="A134" s="53">
        <v>671</v>
      </c>
      <c r="B134" s="232" t="s">
        <v>314</v>
      </c>
      <c r="C134" s="50" t="s">
        <v>315</v>
      </c>
      <c r="D134" s="51">
        <f t="shared" ref="D134:E134" si="32">SUM(D135:D137)</f>
        <v>83766.27</v>
      </c>
      <c r="E134" s="51">
        <f t="shared" si="32"/>
        <v>101096.35</v>
      </c>
      <c r="F134" s="52">
        <f t="shared" si="31"/>
        <v>120.68861368663066</v>
      </c>
    </row>
    <row r="135" spans="1:6" ht="12.75" customHeight="1" x14ac:dyDescent="0.2">
      <c r="A135" s="53">
        <v>6711</v>
      </c>
      <c r="B135" s="85" t="s">
        <v>316</v>
      </c>
      <c r="C135" s="50" t="s">
        <v>317</v>
      </c>
      <c r="D135" s="242">
        <v>83766.27</v>
      </c>
      <c r="E135" s="242">
        <v>101096.35</v>
      </c>
      <c r="F135" s="52">
        <f t="shared" si="31"/>
        <v>120.68861368663066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508464.63999999996</v>
      </c>
      <c r="E151" s="51">
        <f t="shared" si="35"/>
        <v>627440.2699999999</v>
      </c>
      <c r="F151" s="52">
        <f t="shared" si="31"/>
        <v>123.39899781428261</v>
      </c>
    </row>
    <row r="152" spans="1:6" ht="12.75" customHeight="1" x14ac:dyDescent="0.2">
      <c r="A152" s="53">
        <v>31</v>
      </c>
      <c r="B152" s="85" t="s">
        <v>349</v>
      </c>
      <c r="C152" s="50" t="s">
        <v>35</v>
      </c>
      <c r="D152" s="51">
        <f t="shared" ref="D152:E152" si="36">D153+D158+D159</f>
        <v>453861.19999999995</v>
      </c>
      <c r="E152" s="51">
        <f t="shared" si="36"/>
        <v>572971.41999999993</v>
      </c>
      <c r="F152" s="52">
        <f t="shared" si="31"/>
        <v>126.24375469857303</v>
      </c>
    </row>
    <row r="153" spans="1:6" ht="12.75" customHeight="1" x14ac:dyDescent="0.2">
      <c r="A153" s="53">
        <v>311</v>
      </c>
      <c r="B153" s="85" t="s">
        <v>350</v>
      </c>
      <c r="C153" s="50" t="s">
        <v>351</v>
      </c>
      <c r="D153" s="51">
        <f t="shared" ref="D153:E153" si="37">SUM(D154:D157)</f>
        <v>375365.42</v>
      </c>
      <c r="E153" s="51">
        <f t="shared" si="37"/>
        <v>476041.6</v>
      </c>
      <c r="F153" s="52">
        <f t="shared" si="31"/>
        <v>126.82084567086653</v>
      </c>
    </row>
    <row r="154" spans="1:6" ht="12.75" customHeight="1" x14ac:dyDescent="0.2">
      <c r="A154" s="53">
        <v>3111</v>
      </c>
      <c r="B154" s="85" t="s">
        <v>352</v>
      </c>
      <c r="C154" s="50" t="s">
        <v>353</v>
      </c>
      <c r="D154" s="242">
        <v>375365.42</v>
      </c>
      <c r="E154" s="242">
        <v>476041.6</v>
      </c>
      <c r="F154" s="52">
        <f t="shared" si="31"/>
        <v>126.82084567086653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17313.8</v>
      </c>
      <c r="E158" s="242">
        <v>18382.88</v>
      </c>
      <c r="F158" s="52">
        <f t="shared" si="31"/>
        <v>106.17472767387865</v>
      </c>
    </row>
    <row r="159" spans="1:6" ht="12.75" customHeight="1" x14ac:dyDescent="0.2">
      <c r="A159" s="53">
        <v>313</v>
      </c>
      <c r="B159" s="85" t="s">
        <v>362</v>
      </c>
      <c r="C159" s="50" t="s">
        <v>363</v>
      </c>
      <c r="D159" s="51">
        <f t="shared" ref="D159:E159" si="38">SUM(D160:D162)</f>
        <v>61181.98</v>
      </c>
      <c r="E159" s="51">
        <f t="shared" si="38"/>
        <v>78546.94</v>
      </c>
      <c r="F159" s="52">
        <f t="shared" si="31"/>
        <v>128.38247470905648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61181.98</v>
      </c>
      <c r="E161" s="242">
        <v>78546.94</v>
      </c>
      <c r="F161" s="52">
        <f t="shared" si="31"/>
        <v>128.38247470905648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53456.49</v>
      </c>
      <c r="E163" s="51">
        <f t="shared" si="39"/>
        <v>53119.860000000008</v>
      </c>
      <c r="F163" s="52">
        <f t="shared" si="31"/>
        <v>99.370272907929433</v>
      </c>
    </row>
    <row r="164" spans="1:6" ht="12.75" customHeight="1" x14ac:dyDescent="0.2">
      <c r="A164" s="53">
        <v>321</v>
      </c>
      <c r="B164" s="85" t="s">
        <v>371</v>
      </c>
      <c r="C164" s="50" t="s">
        <v>372</v>
      </c>
      <c r="D164" s="51">
        <f t="shared" ref="D164:E164" si="40">SUM(D165:D168)</f>
        <v>11825.099999999999</v>
      </c>
      <c r="E164" s="51">
        <f t="shared" si="40"/>
        <v>16373.330000000002</v>
      </c>
      <c r="F164" s="52">
        <f t="shared" si="31"/>
        <v>138.46250771663668</v>
      </c>
    </row>
    <row r="165" spans="1:6" ht="12.75" customHeight="1" x14ac:dyDescent="0.2">
      <c r="A165" s="53">
        <v>3211</v>
      </c>
      <c r="B165" s="85" t="s">
        <v>373</v>
      </c>
      <c r="C165" s="50" t="s">
        <v>374</v>
      </c>
      <c r="D165" s="242">
        <v>4493.6899999999996</v>
      </c>
      <c r="E165" s="242">
        <v>3799.79</v>
      </c>
      <c r="F165" s="52">
        <f t="shared" si="31"/>
        <v>84.558347371536541</v>
      </c>
    </row>
    <row r="166" spans="1:6" ht="12.75" customHeight="1" x14ac:dyDescent="0.2">
      <c r="A166" s="53">
        <v>3212</v>
      </c>
      <c r="B166" s="85" t="s">
        <v>375</v>
      </c>
      <c r="C166" s="50" t="s">
        <v>376</v>
      </c>
      <c r="D166" s="242">
        <v>7331.41</v>
      </c>
      <c r="E166" s="242">
        <v>12258.34</v>
      </c>
      <c r="F166" s="52">
        <f t="shared" si="31"/>
        <v>167.20303461407832</v>
      </c>
    </row>
    <row r="167" spans="1:6" ht="12.75" customHeight="1" x14ac:dyDescent="0.2">
      <c r="A167" s="53">
        <v>3213</v>
      </c>
      <c r="B167" s="85" t="s">
        <v>377</v>
      </c>
      <c r="C167" s="50" t="s">
        <v>378</v>
      </c>
      <c r="D167" s="242">
        <v>0</v>
      </c>
      <c r="E167" s="242">
        <v>315.2</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11383.71</v>
      </c>
      <c r="E169" s="51">
        <f t="shared" si="41"/>
        <v>12309.810000000001</v>
      </c>
      <c r="F169" s="52">
        <f t="shared" si="31"/>
        <v>108.13530913911195</v>
      </c>
    </row>
    <row r="170" spans="1:6" ht="12.75" customHeight="1" x14ac:dyDescent="0.2">
      <c r="A170" s="53">
        <v>3221</v>
      </c>
      <c r="B170" s="85" t="s">
        <v>383</v>
      </c>
      <c r="C170" s="50" t="s">
        <v>384</v>
      </c>
      <c r="D170" s="242">
        <v>4768.57</v>
      </c>
      <c r="E170" s="242">
        <v>3886.87</v>
      </c>
      <c r="F170" s="52">
        <f t="shared" si="31"/>
        <v>81.510180200772993</v>
      </c>
    </row>
    <row r="171" spans="1:6" ht="12.75" customHeight="1" x14ac:dyDescent="0.2">
      <c r="A171" s="53">
        <v>3222</v>
      </c>
      <c r="B171" s="85" t="s">
        <v>385</v>
      </c>
      <c r="C171" s="50" t="s">
        <v>386</v>
      </c>
      <c r="D171" s="242">
        <v>2287.1999999999998</v>
      </c>
      <c r="E171" s="242">
        <v>1835.75</v>
      </c>
      <c r="F171" s="52">
        <f t="shared" si="31"/>
        <v>80.261892270024489</v>
      </c>
    </row>
    <row r="172" spans="1:6" ht="12.75" customHeight="1" x14ac:dyDescent="0.2">
      <c r="A172" s="53">
        <v>3223</v>
      </c>
      <c r="B172" s="85" t="s">
        <v>387</v>
      </c>
      <c r="C172" s="50" t="s">
        <v>388</v>
      </c>
      <c r="D172" s="242">
        <v>3642.11</v>
      </c>
      <c r="E172" s="242">
        <v>3237.92</v>
      </c>
      <c r="F172" s="52">
        <f t="shared" si="31"/>
        <v>88.90231212127037</v>
      </c>
    </row>
    <row r="173" spans="1:6" ht="12.75" customHeight="1" x14ac:dyDescent="0.2">
      <c r="A173" s="53">
        <v>3224</v>
      </c>
      <c r="B173" s="85" t="s">
        <v>389</v>
      </c>
      <c r="C173" s="50" t="s">
        <v>390</v>
      </c>
      <c r="D173" s="242">
        <v>261.86</v>
      </c>
      <c r="E173" s="242">
        <v>472.6</v>
      </c>
      <c r="F173" s="52">
        <f t="shared" si="31"/>
        <v>180.47811807836248</v>
      </c>
    </row>
    <row r="174" spans="1:6" ht="12.75" customHeight="1" x14ac:dyDescent="0.2">
      <c r="A174" s="53">
        <v>3225</v>
      </c>
      <c r="B174" s="85" t="s">
        <v>391</v>
      </c>
      <c r="C174" s="50" t="s">
        <v>392</v>
      </c>
      <c r="D174" s="242">
        <v>423.97</v>
      </c>
      <c r="E174" s="242">
        <v>2876.67</v>
      </c>
      <c r="F174" s="52">
        <f t="shared" si="31"/>
        <v>678.50791329575202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27762.870000000003</v>
      </c>
      <c r="E177" s="51">
        <f t="shared" si="42"/>
        <v>22683.24</v>
      </c>
      <c r="F177" s="52">
        <f t="shared" si="31"/>
        <v>81.703512641164252</v>
      </c>
    </row>
    <row r="178" spans="1:6" ht="12.75" customHeight="1" x14ac:dyDescent="0.2">
      <c r="A178" s="53">
        <v>3231</v>
      </c>
      <c r="B178" s="85" t="s">
        <v>399</v>
      </c>
      <c r="C178" s="50" t="s">
        <v>400</v>
      </c>
      <c r="D178" s="242">
        <v>6898.3</v>
      </c>
      <c r="E178" s="242">
        <v>5878.81</v>
      </c>
      <c r="F178" s="52">
        <f t="shared" si="31"/>
        <v>85.2211414406448</v>
      </c>
    </row>
    <row r="179" spans="1:6" ht="12.75" customHeight="1" x14ac:dyDescent="0.2">
      <c r="A179" s="53">
        <v>3232</v>
      </c>
      <c r="B179" s="85" t="s">
        <v>401</v>
      </c>
      <c r="C179" s="50" t="s">
        <v>402</v>
      </c>
      <c r="D179" s="242">
        <v>5290.94</v>
      </c>
      <c r="E179" s="242">
        <v>1495.73</v>
      </c>
      <c r="F179" s="52">
        <f t="shared" si="31"/>
        <v>28.269645847429757</v>
      </c>
    </row>
    <row r="180" spans="1:6" ht="12.75" customHeight="1" x14ac:dyDescent="0.2">
      <c r="A180" s="53">
        <v>3233</v>
      </c>
      <c r="B180" s="85" t="s">
        <v>403</v>
      </c>
      <c r="C180" s="50" t="s">
        <v>404</v>
      </c>
      <c r="D180" s="242">
        <v>0</v>
      </c>
      <c r="E180" s="242">
        <v>105</v>
      </c>
      <c r="F180" s="52" t="str">
        <f t="shared" si="31"/>
        <v>-</v>
      </c>
    </row>
    <row r="181" spans="1:6" ht="12.75" customHeight="1" x14ac:dyDescent="0.2">
      <c r="A181" s="53">
        <v>3234</v>
      </c>
      <c r="B181" s="85" t="s">
        <v>405</v>
      </c>
      <c r="C181" s="50" t="s">
        <v>406</v>
      </c>
      <c r="D181" s="242">
        <v>2771.87</v>
      </c>
      <c r="E181" s="242">
        <v>2764.94</v>
      </c>
      <c r="F181" s="52">
        <f t="shared" si="31"/>
        <v>99.749988275063401</v>
      </c>
    </row>
    <row r="182" spans="1:6" ht="12.75" customHeight="1" x14ac:dyDescent="0.2">
      <c r="A182" s="53">
        <v>3235</v>
      </c>
      <c r="B182" s="85" t="s">
        <v>407</v>
      </c>
      <c r="C182" s="50" t="s">
        <v>408</v>
      </c>
      <c r="D182" s="242">
        <v>9608.4</v>
      </c>
      <c r="E182" s="242">
        <v>8575.33</v>
      </c>
      <c r="F182" s="52">
        <f t="shared" si="31"/>
        <v>89.248261937471383</v>
      </c>
    </row>
    <row r="183" spans="1:6" ht="12.75" customHeight="1" x14ac:dyDescent="0.2">
      <c r="A183" s="53">
        <v>3236</v>
      </c>
      <c r="B183" s="85" t="s">
        <v>409</v>
      </c>
      <c r="C183" s="50" t="s">
        <v>410</v>
      </c>
      <c r="D183" s="242">
        <v>0</v>
      </c>
      <c r="E183" s="242">
        <v>1725.43</v>
      </c>
      <c r="F183" s="52" t="str">
        <f t="shared" si="31"/>
        <v>-</v>
      </c>
    </row>
    <row r="184" spans="1:6" ht="12.75" customHeight="1" x14ac:dyDescent="0.2">
      <c r="A184" s="53">
        <v>3237</v>
      </c>
      <c r="B184" s="85" t="s">
        <v>411</v>
      </c>
      <c r="C184" s="50" t="s">
        <v>412</v>
      </c>
      <c r="D184" s="242">
        <v>1476.32</v>
      </c>
      <c r="E184" s="242">
        <v>0</v>
      </c>
      <c r="F184" s="52">
        <f t="shared" si="31"/>
        <v>0</v>
      </c>
    </row>
    <row r="185" spans="1:6" ht="12.75" customHeight="1" x14ac:dyDescent="0.2">
      <c r="A185" s="53">
        <v>3238</v>
      </c>
      <c r="B185" s="85" t="s">
        <v>413</v>
      </c>
      <c r="C185" s="50" t="s">
        <v>414</v>
      </c>
      <c r="D185" s="242">
        <v>312.5</v>
      </c>
      <c r="E185" s="242">
        <v>375</v>
      </c>
      <c r="F185" s="52">
        <f t="shared" si="31"/>
        <v>120</v>
      </c>
    </row>
    <row r="186" spans="1:6" ht="12.75" customHeight="1" x14ac:dyDescent="0.2">
      <c r="A186" s="53">
        <v>3239</v>
      </c>
      <c r="B186" s="85" t="s">
        <v>415</v>
      </c>
      <c r="C186" s="50" t="s">
        <v>416</v>
      </c>
      <c r="D186" s="242">
        <v>1404.54</v>
      </c>
      <c r="E186" s="242">
        <v>1763</v>
      </c>
      <c r="F186" s="52">
        <f t="shared" si="31"/>
        <v>125.52152306093099</v>
      </c>
    </row>
    <row r="187" spans="1:6" ht="12.75" customHeight="1" x14ac:dyDescent="0.2">
      <c r="A187" s="53">
        <v>324</v>
      </c>
      <c r="B187" s="85" t="s">
        <v>417</v>
      </c>
      <c r="C187" s="50" t="s">
        <v>418</v>
      </c>
      <c r="D187" s="242">
        <v>0</v>
      </c>
      <c r="E187" s="242">
        <v>15</v>
      </c>
      <c r="F187" s="52" t="str">
        <f t="shared" si="31"/>
        <v>-</v>
      </c>
    </row>
    <row r="188" spans="1:6" ht="12.75" customHeight="1" x14ac:dyDescent="0.2">
      <c r="A188" s="53">
        <v>329</v>
      </c>
      <c r="B188" s="85" t="s">
        <v>419</v>
      </c>
      <c r="C188" s="50" t="s">
        <v>420</v>
      </c>
      <c r="D188" s="51">
        <f t="shared" ref="D188:E188" si="43">SUM(D189:D195)</f>
        <v>2484.81</v>
      </c>
      <c r="E188" s="51">
        <f t="shared" si="43"/>
        <v>1738.48</v>
      </c>
      <c r="F188" s="52">
        <f t="shared" si="31"/>
        <v>69.964303105670055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565.94000000000005</v>
      </c>
      <c r="E190" s="242">
        <v>603.70000000000005</v>
      </c>
      <c r="F190" s="52">
        <f t="shared" si="31"/>
        <v>106.67208538007561</v>
      </c>
    </row>
    <row r="191" spans="1:6" ht="12.75" customHeight="1" x14ac:dyDescent="0.2">
      <c r="A191" s="53">
        <v>3293</v>
      </c>
      <c r="B191" s="85" t="s">
        <v>425</v>
      </c>
      <c r="C191" s="50" t="s">
        <v>426</v>
      </c>
      <c r="D191" s="242">
        <v>621.71</v>
      </c>
      <c r="E191" s="242">
        <v>219.96</v>
      </c>
      <c r="F191" s="52">
        <f t="shared" si="31"/>
        <v>35.37983947499638</v>
      </c>
    </row>
    <row r="192" spans="1:6" ht="12.75" customHeight="1" x14ac:dyDescent="0.2">
      <c r="A192" s="53">
        <v>3294</v>
      </c>
      <c r="B192" s="85" t="s">
        <v>427</v>
      </c>
      <c r="C192" s="50" t="s">
        <v>428</v>
      </c>
      <c r="D192" s="242">
        <v>108.27</v>
      </c>
      <c r="E192" s="242">
        <v>270</v>
      </c>
      <c r="F192" s="52">
        <f t="shared" si="31"/>
        <v>249.37655860349128</v>
      </c>
    </row>
    <row r="193" spans="1:6" ht="12.75" customHeight="1" x14ac:dyDescent="0.2">
      <c r="A193" s="53">
        <v>3295</v>
      </c>
      <c r="B193" s="85" t="s">
        <v>429</v>
      </c>
      <c r="C193" s="50" t="s">
        <v>430</v>
      </c>
      <c r="D193" s="242">
        <v>303.24</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885.65</v>
      </c>
      <c r="E195" s="242">
        <v>644.82000000000005</v>
      </c>
      <c r="F195" s="52">
        <f t="shared" si="31"/>
        <v>72.807542482922145</v>
      </c>
    </row>
    <row r="196" spans="1:6" ht="12.75" customHeight="1" x14ac:dyDescent="0.2">
      <c r="A196" s="53">
        <v>34</v>
      </c>
      <c r="B196" s="232" t="s">
        <v>435</v>
      </c>
      <c r="C196" s="50" t="s">
        <v>436</v>
      </c>
      <c r="D196" s="51">
        <f t="shared" ref="D196:E196" si="44">D197+D202+D210</f>
        <v>377.69</v>
      </c>
      <c r="E196" s="51">
        <f t="shared" si="44"/>
        <v>641.65000000000009</v>
      </c>
      <c r="F196" s="52">
        <f t="shared" si="31"/>
        <v>169.88800338902277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377.69</v>
      </c>
      <c r="E210" s="51">
        <f t="shared" si="47"/>
        <v>641.65000000000009</v>
      </c>
      <c r="F210" s="52">
        <f t="shared" si="31"/>
        <v>169.88800338902277</v>
      </c>
    </row>
    <row r="211" spans="1:6" ht="12.75" customHeight="1" x14ac:dyDescent="0.2">
      <c r="A211" s="53">
        <v>3431</v>
      </c>
      <c r="B211" s="232" t="s">
        <v>465</v>
      </c>
      <c r="C211" s="50" t="s">
        <v>466</v>
      </c>
      <c r="D211" s="242">
        <v>377.69</v>
      </c>
      <c r="E211" s="242">
        <v>521.82000000000005</v>
      </c>
      <c r="F211" s="52">
        <f t="shared" si="31"/>
        <v>138.16092562683684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119.83</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769.26</v>
      </c>
      <c r="E263" s="51">
        <f t="shared" si="68"/>
        <v>707.34</v>
      </c>
      <c r="F263" s="52">
        <f t="shared" ref="F263:F267" si="69">IF(D263&lt;&gt;0,IF(E263/D263&gt;=100,"&gt;&gt;100",E263/D263*100),"-")</f>
        <v>91.950705873176815</v>
      </c>
    </row>
    <row r="264" spans="1:6" ht="12.75" customHeight="1" x14ac:dyDescent="0.2">
      <c r="A264" s="53">
        <v>381</v>
      </c>
      <c r="B264" s="85" t="s">
        <v>567</v>
      </c>
      <c r="C264" s="50" t="s">
        <v>568</v>
      </c>
      <c r="D264" s="51">
        <f t="shared" ref="D264:E264" si="70">SUM(D265:D267)</f>
        <v>769.26</v>
      </c>
      <c r="E264" s="51">
        <f t="shared" si="70"/>
        <v>707.34</v>
      </c>
      <c r="F264" s="52">
        <f t="shared" si="69"/>
        <v>91.950705873176815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769.26</v>
      </c>
      <c r="E266" s="242">
        <v>707.34</v>
      </c>
      <c r="F266" s="52">
        <f t="shared" si="69"/>
        <v>91.950705873176815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508464.63999999996</v>
      </c>
      <c r="E289" s="51">
        <f t="shared" si="79"/>
        <v>627440.2699999999</v>
      </c>
      <c r="F289" s="52">
        <f t="shared" si="76"/>
        <v>123.39899781428261</v>
      </c>
    </row>
    <row r="290" spans="1:6" ht="12.75" customHeight="1" x14ac:dyDescent="0.2">
      <c r="A290" s="53" t="s">
        <v>608</v>
      </c>
      <c r="B290" s="85" t="s">
        <v>619</v>
      </c>
      <c r="C290" s="50" t="s">
        <v>620</v>
      </c>
      <c r="D290" s="51">
        <f>IF(D6&gt;=D289,D6-D289,0)</f>
        <v>0</v>
      </c>
      <c r="E290" s="51">
        <f>IF(E6&gt;=E289,E6-E289,0)</f>
        <v>1024.9900000001071</v>
      </c>
      <c r="F290" s="52" t="str">
        <f t="shared" si="76"/>
        <v>-</v>
      </c>
    </row>
    <row r="291" spans="1:6" ht="12.75" customHeight="1" x14ac:dyDescent="0.2">
      <c r="A291" s="53" t="s">
        <v>608</v>
      </c>
      <c r="B291" s="85" t="s">
        <v>621</v>
      </c>
      <c r="C291" s="50" t="s">
        <v>622</v>
      </c>
      <c r="D291" s="51">
        <f>IF(D289&gt;=D6,D289-D6,0)</f>
        <v>1789.4999999999418</v>
      </c>
      <c r="E291" s="51">
        <f>IF(E289&gt;=E6,E289-E6,0)</f>
        <v>0</v>
      </c>
      <c r="F291" s="52">
        <f t="shared" si="76"/>
        <v>0</v>
      </c>
    </row>
    <row r="292" spans="1:6" ht="12.75" customHeight="1" x14ac:dyDescent="0.2">
      <c r="A292" s="53">
        <v>92211</v>
      </c>
      <c r="B292" s="85" t="s">
        <v>623</v>
      </c>
      <c r="C292" s="50" t="s">
        <v>624</v>
      </c>
      <c r="D292" s="242">
        <v>6840.65</v>
      </c>
      <c r="E292" s="242">
        <v>4545.78</v>
      </c>
      <c r="F292" s="52">
        <f t="shared" si="76"/>
        <v>66.452457003354951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2242.1</v>
      </c>
      <c r="E294" s="242">
        <v>7202.12</v>
      </c>
      <c r="F294" s="52">
        <f t="shared" si="76"/>
        <v>321.22206859640517</v>
      </c>
    </row>
    <row r="295" spans="1:6" ht="24" x14ac:dyDescent="0.2">
      <c r="A295" s="53">
        <v>9661</v>
      </c>
      <c r="B295" s="85" t="s">
        <v>629</v>
      </c>
      <c r="C295" s="50" t="s">
        <v>630</v>
      </c>
      <c r="D295" s="242">
        <v>0</v>
      </c>
      <c r="E295" s="242">
        <v>1181.5</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58.13</v>
      </c>
      <c r="E350" s="51">
        <f t="shared" si="95"/>
        <v>1000</v>
      </c>
      <c r="F350" s="52">
        <f t="shared" si="81"/>
        <v>1720.282126268708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58.13</v>
      </c>
      <c r="E363" s="51">
        <f t="shared" si="99"/>
        <v>1000</v>
      </c>
      <c r="F363" s="52">
        <f t="shared" si="81"/>
        <v>1720.282126268708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1000</v>
      </c>
      <c r="F369" s="52" t="str">
        <f t="shared" si="81"/>
        <v>-</v>
      </c>
    </row>
    <row r="370" spans="1:6" ht="12.75" customHeight="1" x14ac:dyDescent="0.2">
      <c r="A370" s="53">
        <v>4221</v>
      </c>
      <c r="B370" s="85" t="s">
        <v>674</v>
      </c>
      <c r="C370" s="50" t="s">
        <v>766</v>
      </c>
      <c r="D370" s="242">
        <v>0</v>
      </c>
      <c r="E370" s="242">
        <v>1000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58.13</v>
      </c>
      <c r="E383" s="51">
        <f t="shared" si="103"/>
        <v>0</v>
      </c>
      <c r="F383" s="52">
        <f t="shared" si="81"/>
        <v>0</v>
      </c>
    </row>
    <row r="384" spans="1:6" ht="12.75" customHeight="1" x14ac:dyDescent="0.2">
      <c r="A384" s="53">
        <v>4241</v>
      </c>
      <c r="B384" s="85" t="s">
        <v>783</v>
      </c>
      <c r="C384" s="50" t="s">
        <v>784</v>
      </c>
      <c r="D384" s="242">
        <v>58.13</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58.13</v>
      </c>
      <c r="E408" s="51">
        <f t="shared" si="111"/>
        <v>1000</v>
      </c>
      <c r="F408" s="52">
        <f t="shared" si="81"/>
        <v>1720.282126268708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506675.14</v>
      </c>
      <c r="E412" s="51">
        <f>E6+E298</f>
        <v>628465.26</v>
      </c>
      <c r="F412" s="52">
        <f t="shared" si="81"/>
        <v>124.03712169497796</v>
      </c>
    </row>
    <row r="413" spans="1:6" ht="12.75" customHeight="1" x14ac:dyDescent="0.2">
      <c r="A413" s="53" t="s">
        <v>608</v>
      </c>
      <c r="B413" s="85" t="s">
        <v>831</v>
      </c>
      <c r="C413" s="50" t="s">
        <v>832</v>
      </c>
      <c r="D413" s="51">
        <f t="shared" ref="D413:E413" si="112">D289+D350</f>
        <v>508522.76999999996</v>
      </c>
      <c r="E413" s="51">
        <f t="shared" si="112"/>
        <v>628440.2699999999</v>
      </c>
      <c r="F413" s="52">
        <f t="shared" si="81"/>
        <v>123.58153991806502</v>
      </c>
    </row>
    <row r="414" spans="1:6" ht="12.75" customHeight="1" x14ac:dyDescent="0.2">
      <c r="A414" s="53" t="s">
        <v>608</v>
      </c>
      <c r="B414" s="85" t="s">
        <v>833</v>
      </c>
      <c r="C414" s="50" t="s">
        <v>834</v>
      </c>
      <c r="D414" s="51">
        <f t="shared" ref="D414:E414" si="113">IF(D412&gt;=D413,D412-D413,0)</f>
        <v>0</v>
      </c>
      <c r="E414" s="51">
        <f t="shared" si="113"/>
        <v>24.990000000107102</v>
      </c>
      <c r="F414" s="52" t="str">
        <f t="shared" si="81"/>
        <v>-</v>
      </c>
    </row>
    <row r="415" spans="1:6" ht="12.75" customHeight="1" x14ac:dyDescent="0.2">
      <c r="A415" s="53" t="s">
        <v>608</v>
      </c>
      <c r="B415" s="85" t="s">
        <v>835</v>
      </c>
      <c r="C415" s="50" t="s">
        <v>836</v>
      </c>
      <c r="D415" s="51">
        <f t="shared" ref="D415:E415" si="114">IF(D413&gt;=D412,D413-D412,0)</f>
        <v>1847.6299999999464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6840.65</v>
      </c>
      <c r="E416" s="51">
        <f t="shared" si="115"/>
        <v>4545.78</v>
      </c>
      <c r="F416" s="52">
        <f t="shared" si="81"/>
        <v>66.452457003354951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2242.1</v>
      </c>
      <c r="E418" s="62">
        <f t="shared" si="117"/>
        <v>7202.12</v>
      </c>
      <c r="F418" s="57">
        <f t="shared" si="81"/>
        <v>321.22206859640517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506675.14</v>
      </c>
      <c r="E639" s="51">
        <f t="shared" si="180"/>
        <v>628465.26</v>
      </c>
      <c r="F639" s="52">
        <f t="shared" si="119"/>
        <v>124.03712169497796</v>
      </c>
    </row>
    <row r="640" spans="1:6" ht="12.75" customHeight="1" x14ac:dyDescent="0.2">
      <c r="A640" s="53" t="s">
        <v>608</v>
      </c>
      <c r="B640" s="85" t="s">
        <v>1277</v>
      </c>
      <c r="C640" s="50" t="s">
        <v>1278</v>
      </c>
      <c r="D640" s="51">
        <f t="shared" ref="D640:E640" si="181">D413+D528</f>
        <v>508522.76999999996</v>
      </c>
      <c r="E640" s="51">
        <f t="shared" si="181"/>
        <v>628440.2699999999</v>
      </c>
      <c r="F640" s="52">
        <f t="shared" si="119"/>
        <v>123.58153991806502</v>
      </c>
    </row>
    <row r="641" spans="1:6" ht="12.75" customHeight="1" x14ac:dyDescent="0.2">
      <c r="A641" s="53" t="s">
        <v>608</v>
      </c>
      <c r="B641" s="85" t="s">
        <v>1279</v>
      </c>
      <c r="C641" s="50" t="s">
        <v>1280</v>
      </c>
      <c r="D641" s="51">
        <f t="shared" ref="D641:E641" si="182">IF(D639&gt;=D640,D639-D640,0)</f>
        <v>0</v>
      </c>
      <c r="E641" s="51">
        <f t="shared" si="182"/>
        <v>24.990000000107102</v>
      </c>
      <c r="F641" s="52" t="str">
        <f t="shared" si="119"/>
        <v>-</v>
      </c>
    </row>
    <row r="642" spans="1:6" ht="12.75" customHeight="1" x14ac:dyDescent="0.2">
      <c r="A642" s="53" t="s">
        <v>608</v>
      </c>
      <c r="B642" s="85" t="s">
        <v>1281</v>
      </c>
      <c r="C642" s="50" t="s">
        <v>1282</v>
      </c>
      <c r="D642" s="51">
        <f t="shared" ref="D642:E642" si="183">IF(D640&gt;=D639,D640-D639,0)</f>
        <v>1847.6299999999464</v>
      </c>
      <c r="E642" s="51">
        <f t="shared" si="183"/>
        <v>0</v>
      </c>
      <c r="F642" s="52">
        <f t="shared" si="119"/>
        <v>0</v>
      </c>
    </row>
    <row r="643" spans="1:6" ht="24" x14ac:dyDescent="0.2">
      <c r="A643" s="60" t="s">
        <v>1283</v>
      </c>
      <c r="B643" s="85" t="s">
        <v>1284</v>
      </c>
      <c r="C643" s="61" t="s">
        <v>1283</v>
      </c>
      <c r="D643" s="51">
        <f t="shared" ref="D643:E643" si="184">IF(D416-D417+D637-D638&gt;=0,D416-D417+D637-D638,0)</f>
        <v>6840.65</v>
      </c>
      <c r="E643" s="51">
        <f t="shared" si="184"/>
        <v>4545.78</v>
      </c>
      <c r="F643" s="52">
        <f t="shared" si="119"/>
        <v>66.452457003354951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4993.0200000000532</v>
      </c>
      <c r="E645" s="51">
        <f t="shared" si="186"/>
        <v>4570.7700000001068</v>
      </c>
      <c r="F645" s="52">
        <f t="shared" si="119"/>
        <v>91.543194299242899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72716.27</v>
      </c>
      <c r="E647" s="243">
        <v>94324.38</v>
      </c>
      <c r="F647" s="57">
        <f t="shared" si="119"/>
        <v>129.71564685592372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14453.77</v>
      </c>
      <c r="E649" s="242">
        <v>10037.549999999999</v>
      </c>
      <c r="F649" s="52">
        <f t="shared" ref="F649:F724" si="188">IF(D649&lt;&gt;0,IF(E649/D649&gt;=100,"&gt;&gt;100",E649/D649*100),"-")</f>
        <v>69.445895430742283</v>
      </c>
    </row>
    <row r="650" spans="1:6" ht="12.75" customHeight="1" x14ac:dyDescent="0.2">
      <c r="A650" s="53" t="s">
        <v>1296</v>
      </c>
      <c r="B650" s="85" t="s">
        <v>1297</v>
      </c>
      <c r="C650" s="50" t="s">
        <v>1296</v>
      </c>
      <c r="D650" s="242">
        <v>104979.41</v>
      </c>
      <c r="E650" s="242">
        <v>127909.85</v>
      </c>
      <c r="F650" s="52">
        <f t="shared" si="188"/>
        <v>121.84279755430137</v>
      </c>
    </row>
    <row r="651" spans="1:6" ht="12.75" customHeight="1" x14ac:dyDescent="0.2">
      <c r="A651" s="53" t="s">
        <v>1298</v>
      </c>
      <c r="B651" s="85" t="s">
        <v>1299</v>
      </c>
      <c r="C651" s="50" t="s">
        <v>1298</v>
      </c>
      <c r="D651" s="242">
        <v>116935.12</v>
      </c>
      <c r="E651" s="242">
        <v>135382.72</v>
      </c>
      <c r="F651" s="52">
        <f t="shared" si="188"/>
        <v>115.77592771102472</v>
      </c>
    </row>
    <row r="652" spans="1:6" ht="24" x14ac:dyDescent="0.2">
      <c r="A652" s="53">
        <v>11</v>
      </c>
      <c r="B652" s="85" t="s">
        <v>1300</v>
      </c>
      <c r="C652" s="50" t="s">
        <v>1301</v>
      </c>
      <c r="D652" s="51">
        <f t="shared" ref="D652:E652" si="189">+D649+D650-D651</f>
        <v>2498.0600000000122</v>
      </c>
      <c r="E652" s="51">
        <f t="shared" si="189"/>
        <v>2564.679999999993</v>
      </c>
      <c r="F652" s="52">
        <f t="shared" si="188"/>
        <v>102.66686949072401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53</v>
      </c>
      <c r="E654" s="262">
        <v>54</v>
      </c>
      <c r="F654" s="52">
        <f t="shared" si="188"/>
        <v>101.88679245283019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42</v>
      </c>
      <c r="F656" s="52">
        <f t="shared" si="188"/>
        <v>105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225</v>
      </c>
      <c r="E671" s="242"/>
      <c r="F671" s="52">
        <f t="shared" si="188"/>
        <v>0</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419509</v>
      </c>
      <c r="E675" s="242">
        <v>521555.57</v>
      </c>
      <c r="F675" s="52">
        <f t="shared" si="188"/>
        <v>124.32523974455852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1535.29</v>
      </c>
      <c r="E717" s="242">
        <v>882.88</v>
      </c>
      <c r="F717" s="52">
        <f t="shared" si="188"/>
        <v>57.505748099707546</v>
      </c>
    </row>
    <row r="718" spans="1:6" ht="12.75" customHeight="1" x14ac:dyDescent="0.2">
      <c r="A718" s="53">
        <v>32121</v>
      </c>
      <c r="B718" s="85" t="s">
        <v>1415</v>
      </c>
      <c r="C718" s="50" t="s">
        <v>1416</v>
      </c>
      <c r="D718" s="242">
        <v>7331.41</v>
      </c>
      <c r="E718" s="242">
        <v>12258.34</v>
      </c>
      <c r="F718" s="52">
        <f t="shared" si="188"/>
        <v>167.20303461407832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1725.43</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1476.32</v>
      </c>
      <c r="E722" s="242">
        <v>0</v>
      </c>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291.2</v>
      </c>
      <c r="E726" s="242">
        <v>396.49</v>
      </c>
      <c r="F726" s="52">
        <f t="shared" si="190"/>
        <v>136.1572802197802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105026.67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643851.09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643851.09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583850.51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49859.78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1490.1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707.34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7943.36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639142.69999999984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639142.69999999984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576733.57999999996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56766.1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1076.5999999999999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707.34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3859.08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109735.06000000017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327.2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327.2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327.2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327.2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109407.86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109407.86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17466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2024-07-10T10:04:55Z</cp:lastPrinted>
  <dcterms:created xsi:type="dcterms:W3CDTF">2022-04-01T05:14:30Z</dcterms:created>
  <dcterms:modified xsi:type="dcterms:W3CDTF">2024-07-12T12:49:59Z</dcterms:modified>
</cp:coreProperties>
</file>